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223ADCC1-33B1-4AE8-89E0-1DE9046D53DF}" xr6:coauthVersionLast="47" xr6:coauthVersionMax="47" xr10:uidLastSave="{00000000-0000-0000-0000-000000000000}"/>
  <bookViews>
    <workbookView xWindow="-120" yWindow="-120" windowWidth="29040" windowHeight="15720" tabRatio="919" activeTab="10"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 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84" l="1"/>
  <c r="F5" i="84"/>
  <c r="E5" i="84"/>
  <c r="D5" i="84"/>
  <c r="C5" i="84"/>
  <c r="B2" i="97" l="1"/>
  <c r="B2" i="95"/>
  <c r="B2" i="92"/>
  <c r="B2" i="93"/>
  <c r="B2" i="91"/>
  <c r="B2" i="64"/>
  <c r="B2" i="90"/>
  <c r="B2" i="69"/>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B1" i="91" l="1"/>
  <c r="B1" i="84"/>
</calcChain>
</file>

<file path=xl/sharedStrings.xml><?xml version="1.0" encoding="utf-8"?>
<sst xmlns="http://schemas.openxmlformats.org/spreadsheetml/2006/main" count="1213" uniqueCount="756">
  <si>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</si>
  <si>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</si>
  <si>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</si>
  <si>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</si>
  <si>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</si>
  <si>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</si>
  <si>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</si>
  <si>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</si>
  <si>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</si>
  <si>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</si>
  <si>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</si>
  <si>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</si>
  <si>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</si>
  <si>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</si>
  <si>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</si>
  <si>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</si>
  <si>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</si>
  <si>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</si>
  <si>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</si>
  <si>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</si>
  <si>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</si>
  <si>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</si>
  <si>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</si>
  <si>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</si>
  <si>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</si>
  <si>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</si>
  <si>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</si>
  <si>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</si>
  <si>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</si>
  <si>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</si>
  <si>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</si>
  <si>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</si>
  <si>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</si>
  <si>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</si>
  <si>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</si>
  <si>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</si>
  <si>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</si>
  <si>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</si>
  <si>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</si>
  <si>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</si>
  <si>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</si>
  <si>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</si>
  <si>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</si>
  <si>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</si>
  <si>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</si>
  <si>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</si>
  <si>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</si>
  <si>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</si>
  <si>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</si>
  <si>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</si>
  <si>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</si>
  <si>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</si>
  <si>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</si>
  <si>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</si>
  <si>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</si>
  <si>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</si>
  <si>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</si>
  <si>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</si>
  <si>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</si>
  <si>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</si>
  <si>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</si>
  <si>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</si>
  <si>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</si>
  <si>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</si>
  <si>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</si>
  <si>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</si>
  <si>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</si>
  <si>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</si>
  <si>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</si>
  <si>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</si>
  <si>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</si>
  <si>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</si>
  <si>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</si>
  <si>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</si>
  <si>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</si>
  <si>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</si>
  <si>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</si>
  <si>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</si>
  <si>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</si>
  <si>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</si>
  <si>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</si>
  <si>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</si>
  <si>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</si>
  <si>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</si>
  <si>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</si>
  <si>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</si>
  <si>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</si>
  <si>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</si>
  <si>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</si>
  <si>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</si>
  <si>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</si>
  <si>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</si>
  <si>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</si>
  <si>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</si>
  <si>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</si>
  <si>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</si>
  <si>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</si>
  <si>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</si>
  <si>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</si>
  <si>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</si>
  <si>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</si>
  <si>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</si>
  <si>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</si>
  <si>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</si>
  <si>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</si>
  <si>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</si>
  <si>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</si>
  <si>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</si>
  <si>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</si>
  <si>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</si>
  <si>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</si>
  <si>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</si>
  <si>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</si>
  <si>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</si>
  <si>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</si>
  <si>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</si>
  <si>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</si>
  <si>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</si>
  <si>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</si>
  <si>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</si>
  <si>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</si>
  <si>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</si>
  <si>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</si>
  <si>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</si>
  <si>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</si>
  <si>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</si>
  <si>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</si>
  <si>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</si>
  <si>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</si>
  <si>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</si>
  <si>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</si>
  <si>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</si>
  <si>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</si>
  <si>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</si>
  <si>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</si>
  <si>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</si>
  <si>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</si>
  <si>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</si>
  <si>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</si>
  <si>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</si>
  <si>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</si>
  <si>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</si>
  <si>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</si>
  <si>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</si>
  <si>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</si>
  <si>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</si>
  <si>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</si>
  <si>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</si>
  <si>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</si>
  <si>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</si>
  <si>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</si>
  <si>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</si>
  <si>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</si>
  <si>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</si>
  <si>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</si>
  <si>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</si>
  <si>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</si>
  <si>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</si>
  <si>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</si>
  <si>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</si>
  <si>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</si>
  <si>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</si>
  <si>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</si>
  <si>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</si>
  <si>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</si>
  <si>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</si>
  <si>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</si>
  <si>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</si>
  <si>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</si>
  <si>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</si>
  <si>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</si>
  <si>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</si>
  <si>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</si>
  <si>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</si>
  <si>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</si>
  <si>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</si>
  <si>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</si>
  <si>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</si>
  <si>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</si>
  <si>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</si>
  <si>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</si>
  <si>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</si>
  <si>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</si>
  <si>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</si>
  <si>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</si>
  <si>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</si>
  <si>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</si>
  <si>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</si>
  <si>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</si>
  <si>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</si>
  <si>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</si>
  <si>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</si>
  <si>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</si>
  <si>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</si>
  <si>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</si>
  <si>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</si>
  <si>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</si>
  <si>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</si>
  <si>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</si>
  <si>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</si>
  <si>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</si>
  <si>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</si>
  <si>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</si>
  <si>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</si>
  <si>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</si>
  <si>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</si>
  <si>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</si>
  <si>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</si>
  <si>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</si>
  <si>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</si>
  <si>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</si>
  <si>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</si>
  <si>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</si>
  <si>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</si>
  <si>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</si>
  <si>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</si>
  <si>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</si>
  <si>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</si>
  <si>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</si>
  <si>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</si>
  <si>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</si>
  <si>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</si>
  <si>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</si>
  <si>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</si>
  <si>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</si>
  <si>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</si>
  <si>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</si>
  <si>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</si>
  <si>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</si>
  <si>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</si>
  <si>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</si>
  <si>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</si>
  <si>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</si>
  <si>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</si>
  <si>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</si>
  <si>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</si>
  <si>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</si>
  <si>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</si>
  <si>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</si>
  <si>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</si>
  <si>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</si>
  <si>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</si>
  <si>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</si>
  <si>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</si>
  <si>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</si>
  <si>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</si>
  <si>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</si>
  <si>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</si>
  <si>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</si>
  <si>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</si>
  <si>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</si>
  <si>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</si>
  <si>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</si>
  <si>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</si>
  <si>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</si>
  <si>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</si>
  <si>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</si>
  <si>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</si>
  <si>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</si>
  <si>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</si>
  <si>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</si>
  <si>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</si>
  <si>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</si>
  <si>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</si>
  <si>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</si>
  <si>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</si>
  <si>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</si>
  <si>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</si>
  <si>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</si>
  <si>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</si>
  <si>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</si>
  <si>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</si>
  <si>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</si>
  <si>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</si>
  <si>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</si>
  <si>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</si>
  <si>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</si>
  <si>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</si>
  <si>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</si>
  <si>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</si>
  <si>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</si>
  <si>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</si>
  <si>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</si>
  <si>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</si>
  <si>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</si>
  <si>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</si>
  <si>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</si>
  <si>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</si>
  <si>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</si>
  <si>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</si>
  <si>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</si>
  <si>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</si>
  <si>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</si>
  <si>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</si>
  <si>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</si>
  <si>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</si>
  <si>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</si>
  <si>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</si>
  <si>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</si>
  <si>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</si>
  <si>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</si>
  <si>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</si>
  <si>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</si>
  <si>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</si>
  <si>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</si>
  <si>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</si>
  <si>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</si>
  <si>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</si>
  <si>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</si>
  <si>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</si>
  <si>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</si>
  <si>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</si>
  <si>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</si>
  <si>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</si>
  <si>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</si>
  <si>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</si>
  <si>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</si>
  <si>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</si>
  <si>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</si>
  <si>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</si>
  <si>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</si>
  <si>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</si>
  <si>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</si>
  <si>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</si>
  <si>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</si>
  <si>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</si>
  <si>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</si>
  <si>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</si>
  <si>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</si>
  <si>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</si>
  <si>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</si>
  <si>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</si>
  <si>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</si>
  <si>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</si>
  <si>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</si>
  <si>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</si>
  <si>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</si>
  <si>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</si>
  <si>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</si>
  <si>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</si>
  <si>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</si>
  <si>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</si>
  <si>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</si>
  <si>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</si>
  <si>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</si>
  <si>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</si>
  <si>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</si>
  <si>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</si>
  <si>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</si>
  <si>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</si>
  <si>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</si>
  <si>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</si>
  <si>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</si>
  <si>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</si>
  <si>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</si>
  <si>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</si>
  <si>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</si>
  <si>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</si>
  <si>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</si>
  <si>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</si>
  <si>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</si>
  <si>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</si>
  <si>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</si>
  <si>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</si>
  <si>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</si>
  <si>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</si>
  <si>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</si>
  <si>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</si>
  <si>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</si>
  <si>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</si>
  <si>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</si>
  <si>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</si>
  <si>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</si>
  <si>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</si>
  <si>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</si>
  <si>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</si>
  <si>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</si>
  <si>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</si>
  <si>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</si>
  <si>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</si>
  <si>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</si>
  <si>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</si>
  <si>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</si>
  <si>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</si>
  <si>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</si>
  <si>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</si>
  <si>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</si>
  <si>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</si>
  <si>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</si>
  <si>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</si>
  <si>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</si>
  <si>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</si>
  <si>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</si>
  <si>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</si>
  <si>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</si>
  <si>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</si>
  <si>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</si>
  <si>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</si>
  <si>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</si>
  <si>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</si>
  <si>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</si>
  <si>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</si>
  <si>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</si>
  <si>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</si>
  <si>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</si>
  <si>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</si>
  <si>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</si>
  <si>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</si>
  <si>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</si>
  <si>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</si>
  <si>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</si>
  <si>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</si>
  <si>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</si>
  <si>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</si>
  <si>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</si>
  <si>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</si>
  <si>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</si>
  <si>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</si>
  <si>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</si>
  <si>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</si>
  <si>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</si>
  <si>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</si>
  <si>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</si>
  <si>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</si>
  <si>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</si>
  <si>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</si>
  <si>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</si>
  <si>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</si>
  <si>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</si>
  <si>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</si>
  <si>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</si>
  <si>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</si>
  <si>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</si>
  <si>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</si>
  <si>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</si>
  <si>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</si>
  <si>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</si>
  <si>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</si>
  <si>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</si>
  <si>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</si>
  <si>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</si>
  <si>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</si>
  <si>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</si>
  <si>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</si>
  <si>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</si>
  <si>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</si>
  <si>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</si>
  <si>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</si>
  <si>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</si>
  <si>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</si>
  <si>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</si>
  <si>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</si>
  <si>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</si>
  <si>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</si>
  <si>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</si>
  <si>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</si>
  <si>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</si>
  <si>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</si>
  <si>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</si>
  <si>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</si>
  <si>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</si>
  <si>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</si>
  <si>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</si>
  <si>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</si>
  <si>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</si>
  <si>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</si>
  <si>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</si>
  <si>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</si>
  <si>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</si>
  <si>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</si>
  <si>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</si>
  <si>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</si>
  <si>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</si>
  <si>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</si>
  <si>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</si>
  <si>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</si>
  <si>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</si>
  <si>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</si>
  <si>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</si>
  <si>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</si>
  <si>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</si>
  <si>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</si>
  <si>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</si>
  <si>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</si>
  <si>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</si>
  <si>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</si>
  <si>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</si>
  <si>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</si>
  <si>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</si>
  <si>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</si>
  <si>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</si>
  <si>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</si>
  <si>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</si>
  <si>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</si>
  <si>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</si>
  <si>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</si>
  <si>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</si>
  <si>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</si>
  <si>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</si>
  <si>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</si>
  <si>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</si>
  <si>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</si>
  <si>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</si>
  <si>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</si>
  <si>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</si>
  <si>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</si>
  <si>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</si>
  <si>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</si>
  <si>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</si>
  <si>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</si>
  <si>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</si>
  <si>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</si>
  <si>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</si>
  <si>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</si>
  <si>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</si>
  <si>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</si>
  <si>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</si>
  <si>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</si>
  <si>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</si>
  <si>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</si>
  <si>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</si>
  <si>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</si>
  <si>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</si>
  <si>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</si>
  <si>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</si>
  <si>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</si>
  <si>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</si>
  <si>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</si>
  <si>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</si>
  <si>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</si>
  <si>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</si>
  <si>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</si>
  <si>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</si>
  <si>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</si>
  <si>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</si>
  <si>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</si>
  <si>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</si>
  <si>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</si>
  <si>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</si>
  <si>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</si>
  <si>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</si>
  <si>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</si>
  <si>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</si>
  <si>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</si>
  <si>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</si>
  <si>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</si>
  <si>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</si>
  <si>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</si>
  <si>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</si>
  <si>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</si>
  <si>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</si>
  <si>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</si>
  <si>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</si>
  <si>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</si>
  <si>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</si>
  <si>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</si>
  <si>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</si>
  <si>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</si>
  <si>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</si>
  <si>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</si>
  <si>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</si>
  <si>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</si>
  <si>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</si>
  <si>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</si>
  <si>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</si>
  <si>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</si>
  <si>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</si>
  <si>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</si>
  <si>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</si>
  <si>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</si>
  <si>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</si>
  <si>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</si>
  <si>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</si>
  <si>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</si>
  <si>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</si>
  <si>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</si>
  <si>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</si>
  <si>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</si>
  <si>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</si>
  <si>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</si>
  <si>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</si>
  <si>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</si>
  <si>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</si>
  <si>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</si>
  <si>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</si>
  <si>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</si>
  <si>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</si>
  <si>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</si>
  <si>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</si>
  <si>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</si>
  <si>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</si>
  <si>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</si>
  <si>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</si>
  <si>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</si>
  <si>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</si>
  <si>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</si>
  <si>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</si>
  <si>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</si>
  <si>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</si>
  <si>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</si>
  <si>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</si>
  <si>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</si>
  <si>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</si>
  <si>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</si>
  <si>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</si>
  <si>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</si>
  <si>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</si>
  <si>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</si>
  <si>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</si>
  <si>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</si>
  <si>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</si>
  <si>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</si>
  <si>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</si>
  <si>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</si>
  <si>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</si>
  <si>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</si>
  <si>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</si>
  <si>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</si>
  <si>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</si>
  <si>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</si>
  <si>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</si>
  <si>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</si>
  <si>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</si>
  <si>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</si>
  <si>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</si>
  <si>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</si>
  <si>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</si>
  <si>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</si>
  <si>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</si>
  <si>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</si>
  <si>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</si>
  <si>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</si>
  <si>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</si>
  <si>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</si>
  <si>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</si>
  <si>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</si>
  <si>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</si>
  <si>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</si>
  <si>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</si>
  <si>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</si>
  <si>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</si>
  <si>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</si>
  <si>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</si>
  <si>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</si>
  <si>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</si>
  <si>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</si>
  <si>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</si>
  <si>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</si>
  <si>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</si>
  <si>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</si>
  <si>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</si>
  <si>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</si>
  <si>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</si>
  <si>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</si>
  <si>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</si>
  <si>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</si>
  <si>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</si>
  <si>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</si>
  <si>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</si>
  <si>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</si>
  <si>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</si>
  <si>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</si>
  <si>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</si>
  <si>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</si>
  <si>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</si>
  <si>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</si>
  <si>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</si>
  <si>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</si>
  <si>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</si>
  <si>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</si>
  <si>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</si>
  <si>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</si>
  <si>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</si>
  <si>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</si>
  <si>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</si>
  <si>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</si>
  <si>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</si>
  <si>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</si>
  <si>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</si>
  <si>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</si>
  <si>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</si>
  <si>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</si>
  <si>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</si>
  <si>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</si>
  <si>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</si>
  <si>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</si>
  <si>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</si>
  <si>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</si>
  <si>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</si>
  <si>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</si>
  <si>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</si>
  <si>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</si>
  <si>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</si>
  <si>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</si>
  <si>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</si>
  <si>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</si>
  <si>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</si>
  <si>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</si>
  <si>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</si>
  <si>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</si>
  <si>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</si>
  <si>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</si>
  <si>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</si>
  <si>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</si>
  <si>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</si>
  <si>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</si>
  <si>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</si>
  <si>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</si>
  <si>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</si>
  <si>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</si>
  <si>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</si>
  <si>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</si>
  <si>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</si>
  <si>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Sten Arne Berggren</t>
  </si>
  <si>
    <t>Independent chair</t>
  </si>
  <si>
    <t>Tsira Kemularia</t>
  </si>
  <si>
    <t>Independent member</t>
  </si>
  <si>
    <t xml:space="preserve">Efthymios Kyriakopoulos </t>
  </si>
  <si>
    <t>Eran Klein</t>
  </si>
  <si>
    <t>Per Anders Jorgen Fasth</t>
  </si>
  <si>
    <t>Venera Suknidze</t>
  </si>
  <si>
    <t>Rajeev Lochan Sawhey</t>
  </si>
  <si>
    <t>Vakhtang Butskhrikidze</t>
  </si>
  <si>
    <t>CEO</t>
  </si>
  <si>
    <t>Tornike Gogichaishvili</t>
  </si>
  <si>
    <t>Deputy CEO, Retail and MSME Banking</t>
  </si>
  <si>
    <t>Nino Masurashvili</t>
  </si>
  <si>
    <t>Deputy CEO, Chief Risk Officer</t>
  </si>
  <si>
    <t>Giorgi Megrelishvili</t>
  </si>
  <si>
    <t>Deputy CEO, Chief Financial Officer</t>
  </si>
  <si>
    <t>George Tkhelidze</t>
  </si>
  <si>
    <t>Deputy CEO, Corporate and Investment Banking</t>
  </si>
  <si>
    <t>TBC Bank Group PLC</t>
  </si>
  <si>
    <t>Mamuka Khazaradze</t>
  </si>
  <si>
    <t>Badri Japaridze</t>
  </si>
  <si>
    <t>Dunross &amp; Co.</t>
  </si>
  <si>
    <t>JSC TBC Bank</t>
  </si>
  <si>
    <t>Arne Berggren</t>
  </si>
  <si>
    <t>www.tbcbank.com.ge</t>
  </si>
  <si>
    <t>Table 9 (Capital), N11</t>
  </si>
  <si>
    <t>Table 9 (Capital), N2</t>
  </si>
  <si>
    <t>Table 9 (Capital), N3</t>
  </si>
  <si>
    <t>Table 9 (Capital), N5</t>
  </si>
  <si>
    <t>Table 9 (Capital), N4</t>
  </si>
  <si>
    <t xml:space="preserve">Janet Hackman </t>
  </si>
  <si>
    <t>In Lari</t>
  </si>
  <si>
    <t>4Q-2022</t>
  </si>
  <si>
    <t>3Q-2022</t>
  </si>
  <si>
    <t>2Q-2022</t>
  </si>
  <si>
    <t>1Q-2022</t>
  </si>
  <si>
    <t>კოეფიციენტი</t>
  </si>
  <si>
    <t>თანხა (ლარი)</t>
  </si>
  <si>
    <t>BlackRock</t>
  </si>
  <si>
    <t>3Q-2023</t>
  </si>
  <si>
    <t>2Q-2023</t>
  </si>
  <si>
    <t>1Q-2023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</si>
</sst>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b/>
      <sz val="10"/>
      <color theme="1"/>
      <name val="Sylfaen"/>
      <family val="1"/>
    </font>
    <font>
      <sz val="10"/>
      <color theme="1"/>
      <name val="Sylfaen"/>
      <family val="1"/>
    </font>
    <font>
      <b/>
      <i/>
      <sz val="10"/>
      <color theme="1"/>
      <name val="Sylfaen"/>
      <family val="1"/>
    </font>
    <font>
      <i/>
      <sz val="10"/>
      <name val="Sylfaen"/>
      <family val="1"/>
    </font>
    <font>
      <sz val="10"/>
      <color rgb="FF333333"/>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0.14999847407452621"/>
        <bgColor indexed="64"/>
      </patternFill>
    </fill>
  </fills>
  <borders count="1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9"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1" applyNumberFormat="0" applyFill="0" applyAlignment="0" applyProtection="0"/>
    <xf numFmtId="169" fontId="38" fillId="0" borderId="41" applyNumberFormat="0" applyFill="0" applyAlignment="0" applyProtection="0"/>
    <xf numFmtId="0"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69" fontId="39" fillId="0" borderId="42" applyNumberFormat="0" applyFill="0" applyAlignment="0" applyProtection="0"/>
    <xf numFmtId="0"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69"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9"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0" fontId="52"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5"/>
    <xf numFmtId="169" fontId="9" fillId="0" borderId="45"/>
    <xf numFmtId="168"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9"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9"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9"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8" fillId="0" borderId="49"/>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2" fillId="0" borderId="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9"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2" fillId="69" borderId="121" applyNumberFormat="0" applyFont="0" applyBorder="0" applyProtection="0">
      <alignment horizontal="center" vertical="center"/>
    </xf>
    <xf numFmtId="0" fontId="37" fillId="0" borderId="123">
      <alignment horizontal="left" vertical="center"/>
    </xf>
    <xf numFmtId="0" fontId="37" fillId="0" borderId="123">
      <alignment horizontal="left" vertical="center"/>
    </xf>
    <xf numFmtId="168" fontId="37" fillId="0" borderId="123">
      <alignment horizontal="left" vertical="center"/>
    </xf>
    <xf numFmtId="0" fontId="45" fillId="70" borderId="122" applyFont="0" applyBorder="0">
      <alignment horizontal="center" wrapText="1"/>
    </xf>
    <xf numFmtId="3" fontId="2" fillId="71" borderId="121" applyFont="0" applyProtection="0">
      <alignment horizontal="right" vertical="center"/>
    </xf>
    <xf numFmtId="9" fontId="2" fillId="71" borderId="121" applyFont="0" applyProtection="0">
      <alignment horizontal="right" vertical="center"/>
    </xf>
    <xf numFmtId="0" fontId="2" fillId="71" borderId="122" applyNumberFormat="0" applyFont="0" applyBorder="0" applyProtection="0">
      <alignment horizontal="left" vertical="center"/>
    </xf>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9"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0" fontId="49" fillId="43" borderId="131" applyNumberFormat="0" applyAlignment="0" applyProtection="0"/>
    <xf numFmtId="3" fontId="2" fillId="72" borderId="121" applyFont="0">
      <alignment horizontal="right" vertical="center"/>
      <protection locked="0"/>
    </xf>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3" fontId="2" fillId="75" borderId="121" applyFont="0">
      <alignment horizontal="right" vertical="center"/>
      <protection locked="0"/>
    </xf>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9"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0" fontId="66" fillId="64" borderId="133" applyNumberFormat="0" applyAlignment="0" applyProtection="0"/>
    <xf numFmtId="3" fontId="2" fillId="70" borderId="121" applyFont="0">
      <alignment horizontal="right" vertical="center"/>
    </xf>
    <xf numFmtId="188" fontId="2" fillId="70" borderId="121" applyFont="0">
      <alignment horizontal="right" vertical="center"/>
    </xf>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9"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cellStyleXfs>
  <cellXfs count="744">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7"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xf numFmtId="0" fontId="85" fillId="0" borderId="0" xfId="0" applyFont="1" applyAlignment="1">
      <alignment wrapText="1"/>
    </xf>
    <xf numFmtId="0" fontId="2" fillId="0" borderId="19" xfId="0" applyFont="1" applyBorder="1"/>
    <xf numFmtId="0" fontId="2" fillId="0" borderId="19"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xf numFmtId="0" fontId="84" fillId="0" borderId="4" xfId="0" applyFont="1" applyBorder="1" applyAlignment="1">
      <alignment horizontal="center" vertical="center" wrapText="1"/>
    </xf>
    <xf numFmtId="0" fontId="84" fillId="0" borderId="6" xfId="0" applyFont="1" applyBorder="1" applyAlignment="1">
      <alignment horizontal="center" vertical="center" wrapText="1"/>
    </xf>
    <xf numFmtId="167" fontId="85" fillId="0" borderId="0" xfId="0" applyNumberFormat="1" applyFont="1" applyAlignment="1">
      <alignment horizontal="center"/>
    </xf>
    <xf numFmtId="167" fontId="90" fillId="0" borderId="0" xfId="0" applyNumberFormat="1" applyFont="1" applyAlignment="1">
      <alignment horizontal="center"/>
    </xf>
    <xf numFmtId="167" fontId="88" fillId="0" borderId="0" xfId="0" applyNumberFormat="1" applyFont="1" applyAlignment="1">
      <alignment horizontal="center"/>
    </xf>
    <xf numFmtId="0" fontId="84" fillId="0" borderId="17" xfId="0" applyFont="1" applyBorder="1" applyAlignment="1">
      <alignment vertical="center"/>
    </xf>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0" fontId="45" fillId="3" borderId="22" xfId="16" applyFont="1" applyFill="1" applyBorder="1" applyProtection="1">
      <protection locked="0"/>
    </xf>
    <xf numFmtId="0" fontId="84" fillId="0" borderId="15" xfId="0" applyFont="1" applyBorder="1"/>
    <xf numFmtId="0" fontId="87"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84" fillId="0" borderId="53" xfId="0" applyFont="1" applyBorder="1" applyAlignment="1">
      <alignment horizontal="center"/>
    </xf>
    <xf numFmtId="0" fontId="84" fillId="0" borderId="54"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7" fillId="0" borderId="0" xfId="0" applyFont="1" applyAlignment="1">
      <alignment horizontal="center"/>
    </xf>
    <xf numFmtId="0" fontId="2" fillId="3" borderId="17"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1" fillId="3" borderId="3" xfId="11" applyFont="1" applyFill="1" applyBorder="1" applyAlignment="1">
      <alignment horizontal="left" vertical="center"/>
    </xf>
    <xf numFmtId="0" fontId="89" fillId="3" borderId="3" xfId="11" applyFont="1" applyFill="1" applyBorder="1" applyAlignment="1">
      <alignment wrapText="1"/>
    </xf>
    <xf numFmtId="0" fontId="91" fillId="3" borderId="3" xfId="11" applyFont="1" applyFill="1" applyBorder="1" applyAlignment="1">
      <alignment horizontal="left" vertical="center" wrapText="1"/>
    </xf>
    <xf numFmtId="0" fontId="91" fillId="0" borderId="3" xfId="11" applyFont="1" applyBorder="1" applyAlignment="1">
      <alignment horizontal="left" vertical="center" wrapText="1"/>
    </xf>
    <xf numFmtId="0" fontId="89" fillId="0" borderId="3" xfId="11" applyFont="1" applyBorder="1" applyAlignment="1">
      <alignment wrapText="1"/>
    </xf>
    <xf numFmtId="0" fontId="91" fillId="3" borderId="3" xfId="9" applyFont="1" applyFill="1" applyBorder="1" applyAlignment="1" applyProtection="1">
      <alignment horizontal="left" vertical="center"/>
      <protection locked="0"/>
    </xf>
    <xf numFmtId="0" fontId="89" fillId="3" borderId="3" xfId="20961" applyFont="1" applyFill="1" applyBorder="1"/>
    <xf numFmtId="193" fontId="84" fillId="0" borderId="0" xfId="0" applyNumberFormat="1" applyFont="1"/>
    <xf numFmtId="0" fontId="45" fillId="0" borderId="24" xfId="0" applyFont="1" applyBorder="1" applyAlignment="1">
      <alignment vertical="center" wrapText="1"/>
    </xf>
    <xf numFmtId="0" fontId="89"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3" fontId="3" fillId="36" borderId="21" xfId="0" applyNumberFormat="1" applyFont="1" applyFill="1" applyBorder="1"/>
    <xf numFmtId="9" fontId="3" fillId="36" borderId="22" xfId="20962" applyFont="1" applyFill="1" applyBorder="1"/>
    <xf numFmtId="0" fontId="86" fillId="0" borderId="0" xfId="0" applyFont="1" applyAlignment="1">
      <alignment horizontal="center" wrapText="1"/>
    </xf>
    <xf numFmtId="0" fontId="84" fillId="0" borderId="67" xfId="0" applyFont="1" applyBorder="1" applyAlignment="1">
      <alignment vertical="center" wrapText="1"/>
    </xf>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3" borderId="83"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85" xfId="0" applyFont="1" applyBorder="1" applyAlignment="1">
      <alignment horizontal="center" vertical="center"/>
    </xf>
    <xf numFmtId="0" fontId="3" fillId="0" borderId="86" xfId="0" applyFont="1" applyBorder="1" applyAlignment="1">
      <alignment vertical="center"/>
    </xf>
    <xf numFmtId="169" fontId="9" fillId="37" borderId="23" xfId="20" applyBorder="1"/>
    <xf numFmtId="169" fontId="9" fillId="37" borderId="87" xfId="20" applyBorder="1"/>
    <xf numFmtId="169" fontId="9" fillId="37" borderId="24" xfId="20" applyBorder="1"/>
    <xf numFmtId="0" fontId="3" fillId="0" borderId="88" xfId="0" applyFont="1" applyBorder="1" applyAlignment="1">
      <alignment horizontal="center" vertical="center"/>
    </xf>
    <xf numFmtId="0" fontId="3" fillId="0" borderId="89" xfId="0" applyFont="1" applyBorder="1" applyAlignment="1">
      <alignment vertical="center"/>
    </xf>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6" borderId="80" xfId="0" applyNumberFormat="1" applyFont="1" applyFill="1" applyBorder="1" applyAlignment="1">
      <alignment vertical="center" wrapText="1"/>
    </xf>
    <xf numFmtId="3" fontId="102" fillId="36" borderId="21" xfId="0" applyNumberFormat="1" applyFont="1" applyFill="1" applyBorder="1" applyAlignment="1">
      <alignment vertical="center" wrapText="1"/>
    </xf>
    <xf numFmtId="3" fontId="102" fillId="36" borderId="22"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4" xfId="20964" applyFont="1" applyFill="1" applyBorder="1">
      <alignment vertical="center"/>
    </xf>
    <xf numFmtId="0" fontId="45" fillId="76" borderId="95" xfId="20964" applyFont="1" applyFill="1" applyBorder="1">
      <alignment vertical="center"/>
    </xf>
    <xf numFmtId="0" fontId="45" fillId="76" borderId="92" xfId="20964" applyFont="1" applyFill="1" applyBorder="1">
      <alignment vertical="center"/>
    </xf>
    <xf numFmtId="0" fontId="104" fillId="70" borderId="91" xfId="20964" applyFont="1" applyFill="1" applyBorder="1" applyAlignment="1">
      <alignment horizontal="center" vertical="center"/>
    </xf>
    <xf numFmtId="0" fontId="104" fillId="70" borderId="92" xfId="20964" applyFont="1" applyFill="1" applyBorder="1" applyAlignment="1">
      <alignment horizontal="left" vertical="center" wrapText="1"/>
    </xf>
    <xf numFmtId="0" fontId="103" fillId="77" borderId="93" xfId="20964" applyFont="1" applyFill="1" applyBorder="1" applyAlignment="1">
      <alignment horizontal="center" vertical="center"/>
    </xf>
    <xf numFmtId="0" fontId="103" fillId="77" borderId="95" xfId="20964" applyFont="1" applyFill="1" applyBorder="1" applyAlignment="1">
      <alignment vertical="top" wrapText="1"/>
    </xf>
    <xf numFmtId="0" fontId="105" fillId="70" borderId="91" xfId="20964" applyFont="1" applyFill="1" applyBorder="1" applyAlignment="1">
      <alignment horizontal="center" vertical="center"/>
    </xf>
    <xf numFmtId="0" fontId="104" fillId="70" borderId="95" xfId="20964" applyFont="1" applyFill="1" applyBorder="1" applyAlignment="1">
      <alignment vertical="center" wrapText="1"/>
    </xf>
    <xf numFmtId="0" fontId="104" fillId="70" borderId="92" xfId="20964" applyFont="1" applyFill="1" applyBorder="1" applyAlignment="1">
      <alignment horizontal="left" vertical="center"/>
    </xf>
    <xf numFmtId="0" fontId="105" fillId="3" borderId="91" xfId="20964" applyFont="1" applyFill="1" applyBorder="1" applyAlignment="1">
      <alignment horizontal="center" vertical="center"/>
    </xf>
    <xf numFmtId="0" fontId="104" fillId="3" borderId="92" xfId="20964" applyFont="1" applyFill="1" applyBorder="1" applyAlignment="1">
      <alignment horizontal="left" vertical="center"/>
    </xf>
    <xf numFmtId="0" fontId="105" fillId="0" borderId="91" xfId="20964" applyFont="1" applyBorder="1" applyAlignment="1">
      <alignment horizontal="center" vertical="center"/>
    </xf>
    <xf numFmtId="0" fontId="104" fillId="0" borderId="92" xfId="20964" applyFont="1" applyBorder="1" applyAlignment="1">
      <alignment horizontal="left" vertical="center"/>
    </xf>
    <xf numFmtId="0" fontId="106" fillId="77" borderId="93" xfId="20964" applyFont="1" applyFill="1" applyBorder="1" applyAlignment="1">
      <alignment horizontal="center" vertical="center"/>
    </xf>
    <xf numFmtId="0" fontId="103" fillId="77" borderId="95" xfId="20964" applyFont="1" applyFill="1" applyBorder="1">
      <alignment vertical="center"/>
    </xf>
    <xf numFmtId="0" fontId="103" fillId="76" borderId="94" xfId="20964" applyFont="1" applyFill="1" applyBorder="1">
      <alignment vertical="center"/>
    </xf>
    <xf numFmtId="0" fontId="103" fillId="76" borderId="95" xfId="20964" applyFont="1" applyFill="1" applyBorder="1">
      <alignment vertical="center"/>
    </xf>
    <xf numFmtId="0" fontId="108" fillId="3" borderId="91" xfId="20964" applyFont="1" applyFill="1" applyBorder="1" applyAlignment="1">
      <alignment horizontal="center" vertical="center"/>
    </xf>
    <xf numFmtId="0" fontId="109" fillId="77" borderId="93" xfId="20964" applyFont="1" applyFill="1" applyBorder="1" applyAlignment="1">
      <alignment horizontal="center" vertical="center"/>
    </xf>
    <xf numFmtId="0" fontId="45" fillId="77" borderId="95" xfId="20964" applyFont="1" applyFill="1" applyBorder="1">
      <alignment vertical="center"/>
    </xf>
    <xf numFmtId="0" fontId="108" fillId="70" borderId="91" xfId="20964" applyFont="1" applyFill="1" applyBorder="1" applyAlignment="1">
      <alignment horizontal="center" vertical="center"/>
    </xf>
    <xf numFmtId="0" fontId="109" fillId="3" borderId="93" xfId="20964" applyFont="1" applyFill="1" applyBorder="1" applyAlignment="1">
      <alignment horizontal="center" vertical="center"/>
    </xf>
    <xf numFmtId="0" fontId="45" fillId="3" borderId="95" xfId="20964" applyFont="1" applyFill="1" applyBorder="1">
      <alignment vertical="center"/>
    </xf>
    <xf numFmtId="0" fontId="105" fillId="70" borderId="93" xfId="20964" applyFont="1" applyFill="1" applyBorder="1" applyAlignment="1">
      <alignment horizontal="center" vertical="center"/>
    </xf>
    <xf numFmtId="0" fontId="19" fillId="70" borderId="93" xfId="20964" applyFont="1" applyFill="1" applyBorder="1" applyAlignment="1">
      <alignment horizontal="center" vertical="center"/>
    </xf>
    <xf numFmtId="0" fontId="99" fillId="0" borderId="93" xfId="0" applyFont="1" applyBorder="1" applyAlignment="1">
      <alignment horizontal="left" vertical="center" wrapText="1"/>
    </xf>
    <xf numFmtId="0" fontId="4" fillId="36" borderId="93" xfId="0" applyFont="1" applyFill="1" applyBorder="1" applyAlignment="1">
      <alignment horizontal="left" vertical="center" wrapText="1"/>
    </xf>
    <xf numFmtId="0" fontId="3" fillId="0" borderId="93" xfId="0" applyFont="1" applyBorder="1" applyAlignment="1">
      <alignment horizontal="left" vertical="center" wrapText="1"/>
    </xf>
    <xf numFmtId="0" fontId="4" fillId="36" borderId="81" xfId="0" applyFont="1" applyFill="1" applyBorder="1" applyAlignment="1">
      <alignment vertical="center" wrapText="1"/>
    </xf>
    <xf numFmtId="0" fontId="4" fillId="36" borderId="92" xfId="0" applyFont="1" applyFill="1" applyBorder="1" applyAlignment="1">
      <alignment vertical="center" wrapText="1"/>
    </xf>
    <xf numFmtId="0" fontId="4" fillId="36" borderId="68" xfId="0" applyFont="1" applyFill="1" applyBorder="1" applyAlignment="1">
      <alignment vertical="center" wrapText="1"/>
    </xf>
    <xf numFmtId="0" fontId="4" fillId="36" borderId="28" xfId="0" applyFont="1" applyFill="1" applyBorder="1" applyAlignment="1">
      <alignment vertical="center" wrapText="1"/>
    </xf>
    <xf numFmtId="0" fontId="84" fillId="0" borderId="93" xfId="0" applyFont="1" applyBorder="1"/>
    <xf numFmtId="0" fontId="6" fillId="0" borderId="93" xfId="17" applyFill="1" applyBorder="1" applyAlignment="1" applyProtection="1">
      <alignment horizontal="left" vertical="center"/>
    </xf>
    <xf numFmtId="0" fontId="6" fillId="0" borderId="93" xfId="17" applyBorder="1" applyAlignment="1" applyProtection="1"/>
    <xf numFmtId="0" fontId="6" fillId="0" borderId="93" xfId="17" applyFill="1" applyBorder="1" applyAlignment="1" applyProtection="1">
      <alignment horizontal="left" vertical="center" wrapText="1"/>
    </xf>
    <xf numFmtId="0" fontId="6" fillId="0" borderId="93"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2" fillId="0" borderId="3" xfId="0" applyFont="1" applyBorder="1" applyAlignment="1">
      <alignment wrapText="1"/>
    </xf>
    <xf numFmtId="0" fontId="84" fillId="0" borderId="18" xfId="0" applyFont="1" applyBorder="1"/>
    <xf numFmtId="0" fontId="45" fillId="0" borderId="18" xfId="0" applyFont="1" applyBorder="1" applyAlignment="1">
      <alignment horizontal="center" vertical="center" wrapText="1"/>
    </xf>
    <xf numFmtId="3" fontId="102" fillId="36" borderId="23" xfId="0" applyNumberFormat="1" applyFont="1" applyFill="1" applyBorder="1" applyAlignment="1">
      <alignment vertical="center" wrapText="1"/>
    </xf>
    <xf numFmtId="3" fontId="102" fillId="36"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69" fontId="2" fillId="37" borderId="0" xfId="20" applyFont="1"/>
    <xf numFmtId="169" fontId="2" fillId="37" borderId="90"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6" xfId="0" applyFont="1" applyFill="1" applyBorder="1" applyAlignment="1">
      <alignment wrapText="1"/>
    </xf>
    <xf numFmtId="0" fontId="3" fillId="3" borderId="97" xfId="0" applyFont="1" applyFill="1" applyBorder="1"/>
    <xf numFmtId="0" fontId="4" fillId="3" borderId="74" xfId="0" applyFont="1" applyFill="1" applyBorder="1" applyAlignment="1">
      <alignment horizontal="center" wrapText="1"/>
    </xf>
    <xf numFmtId="0" fontId="3" fillId="0" borderId="93"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0" xfId="0" applyFont="1" applyFill="1" applyBorder="1" applyAlignment="1">
      <alignment horizontal="center" vertical="center" wrapText="1"/>
    </xf>
    <xf numFmtId="0" fontId="3" fillId="0" borderId="17" xfId="0" applyFont="1" applyBorder="1"/>
    <xf numFmtId="0" fontId="3" fillId="0" borderId="93" xfId="0" applyFont="1" applyBorder="1" applyAlignment="1">
      <alignment wrapText="1"/>
    </xf>
    <xf numFmtId="164" fontId="3" fillId="0" borderId="80" xfId="7" applyNumberFormat="1" applyFont="1" applyBorder="1"/>
    <xf numFmtId="0" fontId="98" fillId="0" borderId="93" xfId="0" applyFont="1" applyBorder="1" applyAlignment="1">
      <alignment horizontal="left" wrapText="1" indent="2"/>
    </xf>
    <xf numFmtId="0" fontId="4" fillId="0" borderId="17" xfId="0" applyFont="1" applyBorder="1"/>
    <xf numFmtId="0" fontId="4" fillId="0" borderId="93" xfId="0" applyFont="1" applyBorder="1" applyAlignment="1">
      <alignment wrapText="1"/>
    </xf>
    <xf numFmtId="164" fontId="4" fillId="0" borderId="80" xfId="7" applyNumberFormat="1" applyFont="1" applyBorder="1"/>
    <xf numFmtId="0" fontId="110" fillId="3" borderId="62" xfId="0" applyFont="1" applyFill="1" applyBorder="1" applyAlignment="1">
      <alignment horizontal="left"/>
    </xf>
    <xf numFmtId="0" fontId="110" fillId="3" borderId="0" xfId="0" applyFont="1" applyFill="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0" fontId="98" fillId="0" borderId="93" xfId="0" applyFont="1" applyBorder="1" applyAlignment="1">
      <alignment horizontal="left" wrapText="1" indent="4"/>
    </xf>
    <xf numFmtId="0" fontId="3" fillId="3" borderId="0" xfId="0" applyFont="1" applyFill="1" applyAlignment="1">
      <alignment wrapText="1"/>
    </xf>
    <xf numFmtId="0" fontId="4" fillId="0" borderId="20" xfId="0" applyFont="1" applyBorder="1"/>
    <xf numFmtId="0" fontId="4" fillId="0" borderId="21" xfId="0" applyFont="1" applyBorder="1" applyAlignment="1">
      <alignment wrapText="1"/>
    </xf>
    <xf numFmtId="0" fontId="2" fillId="2" borderId="85" xfId="0" applyFont="1" applyFill="1" applyBorder="1" applyAlignment="1">
      <alignment horizontal="right" vertical="center"/>
    </xf>
    <xf numFmtId="0" fontId="2" fillId="0" borderId="91" xfId="0" applyFont="1" applyBorder="1" applyAlignment="1">
      <alignment vertical="center" wrapText="1"/>
    </xf>
    <xf numFmtId="0" fontId="111" fillId="0" borderId="0" xfId="11" applyFont="1"/>
    <xf numFmtId="0" fontId="113" fillId="0" borderId="0" xfId="11" applyFont="1"/>
    <xf numFmtId="0" fontId="112" fillId="0" borderId="0" xfId="0" applyFont="1"/>
    <xf numFmtId="0" fontId="114" fillId="0" borderId="67" xfId="0" applyFont="1" applyBorder="1" applyAlignment="1">
      <alignment horizontal="left" vertical="center" wrapText="1"/>
    </xf>
    <xf numFmtId="0" fontId="6" fillId="0" borderId="108" xfId="17" applyBorder="1" applyAlignment="1" applyProtection="1"/>
    <xf numFmtId="0" fontId="112" fillId="0" borderId="0" xfId="0" applyFont="1" applyAlignment="1">
      <alignment horizontal="left" vertical="top" wrapText="1"/>
    </xf>
    <xf numFmtId="0" fontId="110" fillId="0" borderId="108" xfId="0" applyFont="1" applyBorder="1" applyAlignment="1">
      <alignment horizontal="center" vertical="center"/>
    </xf>
    <xf numFmtId="0" fontId="0" fillId="0" borderId="108" xfId="0" applyBorder="1" applyAlignment="1">
      <alignment horizontal="center"/>
    </xf>
    <xf numFmtId="0" fontId="123" fillId="3" borderId="108" xfId="20966" applyFont="1" applyFill="1" applyBorder="1" applyAlignment="1">
      <alignment horizontal="left" vertical="center" wrapText="1"/>
    </xf>
    <xf numFmtId="0" fontId="124" fillId="0" borderId="108" xfId="20966" applyFont="1" applyBorder="1" applyAlignment="1">
      <alignment horizontal="left" vertical="center" wrapText="1" indent="1"/>
    </xf>
    <xf numFmtId="0" fontId="125" fillId="3" borderId="118" xfId="0" applyFont="1" applyFill="1" applyBorder="1" applyAlignment="1">
      <alignment horizontal="left" vertical="center" wrapText="1"/>
    </xf>
    <xf numFmtId="0" fontId="124" fillId="3" borderId="108" xfId="20966" applyFont="1" applyFill="1" applyBorder="1" applyAlignment="1">
      <alignment horizontal="left" vertical="center" wrapText="1" indent="1"/>
    </xf>
    <xf numFmtId="0" fontId="123" fillId="0" borderId="118" xfId="0" applyFont="1" applyBorder="1" applyAlignment="1">
      <alignment horizontal="left" vertical="center" wrapText="1"/>
    </xf>
    <xf numFmtId="0" fontId="125" fillId="0" borderId="118" xfId="0" applyFont="1" applyBorder="1" applyAlignment="1">
      <alignment horizontal="left" vertical="center" wrapText="1"/>
    </xf>
    <xf numFmtId="0" fontId="125" fillId="0" borderId="118" xfId="0" applyFont="1" applyBorder="1" applyAlignment="1">
      <alignment vertical="center" wrapText="1"/>
    </xf>
    <xf numFmtId="0" fontId="126" fillId="0" borderId="118" xfId="0" applyFont="1" applyBorder="1" applyAlignment="1">
      <alignment horizontal="left" vertical="center" wrapText="1" indent="1"/>
    </xf>
    <xf numFmtId="0" fontId="126" fillId="3" borderId="118" xfId="0" applyFont="1" applyFill="1" applyBorder="1" applyAlignment="1">
      <alignment horizontal="left" vertical="center" wrapText="1" indent="1"/>
    </xf>
    <xf numFmtId="0" fontId="125" fillId="3" borderId="119" xfId="0" applyFont="1" applyFill="1" applyBorder="1" applyAlignment="1">
      <alignment horizontal="left" vertical="center" wrapText="1"/>
    </xf>
    <xf numFmtId="0" fontId="126" fillId="0" borderId="108" xfId="20966" applyFont="1" applyBorder="1" applyAlignment="1">
      <alignment horizontal="left" vertical="center" wrapText="1" indent="1"/>
    </xf>
    <xf numFmtId="0" fontId="125" fillId="0" borderId="108" xfId="0" applyFont="1" applyBorder="1" applyAlignment="1">
      <alignment horizontal="left" vertical="center" wrapText="1"/>
    </xf>
    <xf numFmtId="0" fontId="127" fillId="0" borderId="108" xfId="20966" applyFont="1" applyBorder="1" applyAlignment="1">
      <alignment horizontal="center" vertical="center" wrapText="1"/>
    </xf>
    <xf numFmtId="0" fontId="125" fillId="3" borderId="120" xfId="0" applyFont="1" applyFill="1" applyBorder="1" applyAlignment="1">
      <alignment horizontal="left" vertical="center" wrapText="1"/>
    </xf>
    <xf numFmtId="0" fontId="0" fillId="0" borderId="121" xfId="0" applyBorder="1" applyAlignment="1">
      <alignment horizontal="center"/>
    </xf>
    <xf numFmtId="0" fontId="124" fillId="3" borderId="121" xfId="20966" applyFont="1" applyFill="1" applyBorder="1" applyAlignment="1">
      <alignment horizontal="left" vertical="center" wrapText="1" indent="1"/>
    </xf>
    <xf numFmtId="0" fontId="124" fillId="3" borderId="118" xfId="0" applyFont="1" applyFill="1" applyBorder="1" applyAlignment="1">
      <alignment horizontal="left" vertical="center" wrapText="1" indent="1"/>
    </xf>
    <xf numFmtId="0" fontId="124" fillId="0" borderId="121" xfId="20966" applyFont="1" applyBorder="1" applyAlignment="1">
      <alignment horizontal="left" vertical="center" wrapText="1" indent="1"/>
    </xf>
    <xf numFmtId="0" fontId="124" fillId="0" borderId="118" xfId="0" applyFont="1" applyBorder="1" applyAlignment="1">
      <alignment horizontal="left" vertical="center" wrapText="1" indent="1"/>
    </xf>
    <xf numFmtId="0" fontId="124" fillId="0" borderId="119" xfId="0" applyFont="1" applyBorder="1" applyAlignment="1">
      <alignment horizontal="left" vertical="center" wrapText="1" indent="1"/>
    </xf>
    <xf numFmtId="0" fontId="125" fillId="0" borderId="121" xfId="20966" applyFont="1" applyBorder="1" applyAlignment="1">
      <alignment horizontal="left" vertical="center" wrapText="1"/>
    </xf>
    <xf numFmtId="0" fontId="125" fillId="0" borderId="121" xfId="0" applyFont="1" applyBorder="1" applyAlignment="1">
      <alignment vertical="center" wrapText="1"/>
    </xf>
    <xf numFmtId="0" fontId="127" fillId="0" borderId="121" xfId="20966" applyFont="1" applyBorder="1" applyAlignment="1">
      <alignment horizontal="center" vertical="center" wrapText="1"/>
    </xf>
    <xf numFmtId="0" fontId="125" fillId="3" borderId="121" xfId="20966" applyFont="1" applyFill="1" applyBorder="1" applyAlignment="1">
      <alignment horizontal="left" vertical="center" wrapText="1"/>
    </xf>
    <xf numFmtId="0" fontId="128" fillId="0" borderId="0" xfId="0" applyFont="1" applyAlignment="1">
      <alignment horizontal="justify"/>
    </xf>
    <xf numFmtId="0" fontId="125" fillId="0" borderId="12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Border="1" applyAlignment="1">
      <alignment horizontal="center" vertical="center" wrapText="1"/>
    </xf>
    <xf numFmtId="0" fontId="0" fillId="0" borderId="121" xfId="0" applyBorder="1" applyAlignment="1">
      <alignment horizontal="center" vertical="center"/>
    </xf>
    <xf numFmtId="0" fontId="125" fillId="0" borderId="126" xfId="0" applyFont="1" applyBorder="1" applyAlignment="1">
      <alignment horizontal="justify" vertical="center" wrapText="1"/>
    </xf>
    <xf numFmtId="0" fontId="125" fillId="0" borderId="118" xfId="0" applyFont="1" applyBorder="1" applyAlignment="1">
      <alignment horizontal="justify" vertical="center" wrapText="1"/>
    </xf>
    <xf numFmtId="0" fontId="123" fillId="0" borderId="118" xfId="0" applyFont="1" applyBorder="1" applyAlignment="1">
      <alignment horizontal="justify" vertical="center" wrapText="1"/>
    </xf>
    <xf numFmtId="0" fontId="125" fillId="3" borderId="118" xfId="0" applyFont="1" applyFill="1" applyBorder="1" applyAlignment="1">
      <alignment horizontal="justify" vertical="center" wrapText="1"/>
    </xf>
    <xf numFmtId="0" fontId="125" fillId="0" borderId="119" xfId="0" applyFont="1" applyBorder="1" applyAlignment="1">
      <alignment horizontal="justify" vertical="center" wrapText="1"/>
    </xf>
    <xf numFmtId="0" fontId="125" fillId="0" borderId="120" xfId="0" applyFont="1" applyBorder="1" applyAlignment="1">
      <alignment horizontal="justify" vertical="center" wrapText="1"/>
    </xf>
    <xf numFmtId="0" fontId="123" fillId="0" borderId="118" xfId="0" applyFont="1" applyBorder="1" applyAlignment="1">
      <alignment vertical="center" wrapText="1"/>
    </xf>
    <xf numFmtId="0" fontId="124" fillId="0" borderId="118" xfId="0" applyFont="1" applyBorder="1" applyAlignment="1">
      <alignment horizontal="left" vertical="center" wrapText="1"/>
    </xf>
    <xf numFmtId="0" fontId="125" fillId="0" borderId="127" xfId="0" applyFont="1" applyBorder="1" applyAlignment="1">
      <alignment vertical="center" wrapText="1"/>
    </xf>
    <xf numFmtId="0" fontId="125" fillId="3" borderId="118" xfId="0" applyFont="1" applyFill="1" applyBorder="1" applyAlignment="1">
      <alignment vertical="center" wrapText="1"/>
    </xf>
    <xf numFmtId="0" fontId="103" fillId="0" borderId="124" xfId="0" applyFont="1" applyBorder="1" applyAlignment="1">
      <alignment vertical="center" wrapText="1"/>
    </xf>
    <xf numFmtId="0" fontId="2" fillId="0" borderId="124" xfId="0" applyFont="1" applyBorder="1" applyAlignment="1">
      <alignment horizontal="left" vertical="center" wrapText="1" indent="4"/>
    </xf>
    <xf numFmtId="0" fontId="45" fillId="0" borderId="124" xfId="0" applyFont="1" applyBorder="1" applyAlignment="1">
      <alignment vertical="center" wrapText="1"/>
    </xf>
    <xf numFmtId="0" fontId="2" fillId="0" borderId="121" xfId="0" applyFont="1" applyBorder="1" applyAlignment="1" applyProtection="1">
      <alignment horizontal="left" vertical="center" indent="11"/>
      <protection locked="0"/>
    </xf>
    <xf numFmtId="0" fontId="46" fillId="0" borderId="121" xfId="0" applyFont="1" applyBorder="1" applyAlignment="1" applyProtection="1">
      <alignment horizontal="left" vertical="center" indent="17"/>
      <protection locked="0"/>
    </xf>
    <xf numFmtId="0" fontId="110" fillId="0" borderId="121" xfId="0" applyFont="1" applyBorder="1" applyAlignment="1">
      <alignment vertical="center"/>
    </xf>
    <xf numFmtId="0" fontId="94" fillId="0" borderId="121" xfId="0" applyFont="1" applyBorder="1" applyAlignment="1">
      <alignment vertical="center" wrapText="1"/>
    </xf>
    <xf numFmtId="0" fontId="95" fillId="0" borderId="124" xfId="0" applyFont="1" applyBorder="1" applyAlignment="1">
      <alignment horizontal="left" vertical="center" wrapText="1"/>
    </xf>
    <xf numFmtId="0" fontId="2" fillId="0" borderId="124" xfId="0" applyFont="1" applyBorder="1" applyAlignment="1">
      <alignment horizontal="left" vertical="center" wrapText="1"/>
    </xf>
    <xf numFmtId="193" fontId="93" fillId="0" borderId="0" xfId="0" applyNumberFormat="1" applyFont="1" applyAlignment="1">
      <alignment horizontal="right"/>
    </xf>
    <xf numFmtId="0" fontId="124" fillId="3" borderId="119" xfId="0" applyFont="1" applyFill="1" applyBorder="1" applyAlignment="1">
      <alignment horizontal="left" vertical="center" wrapText="1" indent="1"/>
    </xf>
    <xf numFmtId="0" fontId="124" fillId="3" borderId="121" xfId="0" applyFont="1" applyFill="1" applyBorder="1" applyAlignment="1">
      <alignment horizontal="left" vertical="center" wrapText="1" indent="1"/>
    </xf>
    <xf numFmtId="0" fontId="84" fillId="0" borderId="121" xfId="0" applyFont="1" applyBorder="1"/>
    <xf numFmtId="0" fontId="124" fillId="0" borderId="121" xfId="0" applyFont="1" applyBorder="1" applyAlignment="1">
      <alignment horizontal="left" vertical="center" wrapText="1" indent="1"/>
    </xf>
    <xf numFmtId="0" fontId="125" fillId="3" borderId="121" xfId="0" applyFont="1" applyFill="1" applyBorder="1" applyAlignment="1">
      <alignment horizontal="left" vertical="center" wrapText="1"/>
    </xf>
    <xf numFmtId="0" fontId="126" fillId="3" borderId="121" xfId="0" applyFont="1" applyFill="1" applyBorder="1" applyAlignment="1">
      <alignment horizontal="left" vertical="center" wrapText="1" indent="1"/>
    </xf>
    <xf numFmtId="0" fontId="128" fillId="0" borderId="121" xfId="0" applyFont="1" applyBorder="1" applyAlignment="1">
      <alignment horizontal="justify"/>
    </xf>
    <xf numFmtId="0" fontId="115" fillId="0" borderId="121" xfId="0" applyFont="1" applyBorder="1"/>
    <xf numFmtId="49" fontId="117" fillId="0" borderId="121" xfId="5" applyNumberFormat="1" applyFont="1" applyBorder="1" applyAlignment="1" applyProtection="1">
      <alignment horizontal="right" vertical="center"/>
      <protection locked="0"/>
    </xf>
    <xf numFmtId="0" fontId="116" fillId="3" borderId="121" xfId="13" applyFont="1" applyFill="1" applyBorder="1" applyAlignment="1" applyProtection="1">
      <alignment horizontal="left" vertical="center" wrapText="1"/>
      <protection locked="0"/>
    </xf>
    <xf numFmtId="49" fontId="116" fillId="3" borderId="121" xfId="5" applyNumberFormat="1" applyFont="1" applyFill="1" applyBorder="1" applyAlignment="1" applyProtection="1">
      <alignment horizontal="right" vertical="center"/>
      <protection locked="0"/>
    </xf>
    <xf numFmtId="0" fontId="116" fillId="0" borderId="121" xfId="13" applyFont="1" applyBorder="1" applyAlignment="1" applyProtection="1">
      <alignment horizontal="left" vertical="center" wrapText="1"/>
      <protection locked="0"/>
    </xf>
    <xf numFmtId="49" fontId="116" fillId="0" borderId="121" xfId="5" applyNumberFormat="1" applyFont="1" applyBorder="1" applyAlignment="1" applyProtection="1">
      <alignment horizontal="right" vertical="center"/>
      <protection locked="0"/>
    </xf>
    <xf numFmtId="0" fontId="118" fillId="0" borderId="121" xfId="13" applyFont="1" applyBorder="1" applyAlignment="1" applyProtection="1">
      <alignment horizontal="left" vertical="center" wrapText="1"/>
      <protection locked="0"/>
    </xf>
    <xf numFmtId="0" fontId="115" fillId="0" borderId="121" xfId="0" applyFont="1" applyBorder="1" applyAlignment="1">
      <alignment horizontal="center" vertical="center" wrapText="1"/>
    </xf>
    <xf numFmtId="14" fontId="112" fillId="0" borderId="0" xfId="0" applyNumberFormat="1" applyFont="1"/>
    <xf numFmtId="43" fontId="95" fillId="0" borderId="0" xfId="7" applyFont="1"/>
    <xf numFmtId="0" fontId="112" fillId="0" borderId="0" xfId="0" applyFont="1" applyAlignment="1">
      <alignment wrapText="1"/>
    </xf>
    <xf numFmtId="0" fontId="111" fillId="0" borderId="121" xfId="0" applyFont="1" applyBorder="1"/>
    <xf numFmtId="0" fontId="111" fillId="0" borderId="121" xfId="0" applyFont="1" applyBorder="1" applyAlignment="1">
      <alignment horizontal="left" indent="8"/>
    </xf>
    <xf numFmtId="0" fontId="111" fillId="0" borderId="121" xfId="0" applyFont="1" applyBorder="1" applyAlignment="1">
      <alignment wrapText="1"/>
    </xf>
    <xf numFmtId="0" fontId="115" fillId="0" borderId="0" xfId="0" applyFont="1"/>
    <xf numFmtId="0" fontId="114" fillId="0" borderId="121" xfId="0" applyFont="1" applyBorder="1"/>
    <xf numFmtId="49" fontId="117" fillId="0" borderId="121" xfId="5" applyNumberFormat="1" applyFont="1" applyBorder="1" applyAlignment="1" applyProtection="1">
      <alignment horizontal="right" vertical="center" wrapText="1"/>
      <protection locked="0"/>
    </xf>
    <xf numFmtId="49" fontId="116" fillId="3" borderId="121" xfId="5" applyNumberFormat="1" applyFont="1" applyFill="1" applyBorder="1" applyAlignment="1" applyProtection="1">
      <alignment horizontal="right" vertical="center" wrapText="1"/>
      <protection locked="0"/>
    </xf>
    <xf numFmtId="49" fontId="116" fillId="0" borderId="121" xfId="5" applyNumberFormat="1" applyFont="1" applyBorder="1" applyAlignment="1" applyProtection="1">
      <alignment horizontal="right" vertical="center" wrapText="1"/>
      <protection locked="0"/>
    </xf>
    <xf numFmtId="0" fontId="111" fillId="0" borderId="121" xfId="0" applyFont="1" applyBorder="1" applyAlignment="1">
      <alignment horizontal="center" vertical="center" wrapText="1"/>
    </xf>
    <xf numFmtId="0" fontId="111" fillId="0" borderId="125" xfId="0" applyFont="1" applyBorder="1" applyAlignment="1">
      <alignment horizontal="center" vertical="center" wrapText="1"/>
    </xf>
    <xf numFmtId="0" fontId="111" fillId="0" borderId="121" xfId="0" applyFont="1" applyBorder="1" applyAlignment="1">
      <alignment horizontal="center" vertical="center"/>
    </xf>
    <xf numFmtId="0" fontId="111" fillId="0" borderId="0" xfId="0" applyFont="1"/>
    <xf numFmtId="0" fontId="111" fillId="0" borderId="0" xfId="0" applyFont="1" applyAlignment="1">
      <alignment wrapText="1"/>
    </xf>
    <xf numFmtId="14" fontId="111" fillId="0" borderId="0" xfId="0" applyNumberFormat="1" applyFont="1"/>
    <xf numFmtId="0" fontId="112" fillId="0" borderId="0" xfId="0" applyFont="1" applyAlignment="1">
      <alignment horizontal="left"/>
    </xf>
    <xf numFmtId="0" fontId="111" fillId="0" borderId="121" xfId="0" applyFont="1" applyBorder="1" applyAlignment="1">
      <alignment horizontal="left" vertical="center" wrapText="1"/>
    </xf>
    <xf numFmtId="0" fontId="114" fillId="0" borderId="121" xfId="0" applyFont="1" applyBorder="1" applyAlignment="1">
      <alignment horizontal="left" wrapText="1" indent="1"/>
    </xf>
    <xf numFmtId="0" fontId="114" fillId="0" borderId="121" xfId="0" applyFont="1" applyBorder="1" applyAlignment="1">
      <alignment horizontal="left" vertical="center" indent="1"/>
    </xf>
    <xf numFmtId="0" fontId="111" fillId="0" borderId="121" xfId="0" applyFont="1" applyBorder="1" applyAlignment="1">
      <alignment horizontal="left" wrapText="1" indent="1"/>
    </xf>
    <xf numFmtId="0" fontId="111" fillId="0" borderId="121" xfId="0" applyFont="1" applyBorder="1" applyAlignment="1">
      <alignment horizontal="left" indent="1"/>
    </xf>
    <xf numFmtId="0" fontId="111" fillId="0" borderId="121" xfId="0" applyFont="1" applyBorder="1" applyAlignment="1">
      <alignment horizontal="left" wrapText="1" indent="4"/>
    </xf>
    <xf numFmtId="0" fontId="111" fillId="0" borderId="121" xfId="0" applyFont="1" applyBorder="1" applyAlignment="1">
      <alignment horizontal="left" indent="3"/>
    </xf>
    <xf numFmtId="0" fontId="114" fillId="0" borderId="121" xfId="0" applyFont="1" applyBorder="1" applyAlignment="1">
      <alignment horizontal="left" indent="1"/>
    </xf>
    <xf numFmtId="0" fontId="115" fillId="0" borderId="7" xfId="0" applyFont="1" applyBorder="1"/>
    <xf numFmtId="0" fontId="112" fillId="0" borderId="121" xfId="0" applyFont="1" applyBorder="1" applyAlignment="1">
      <alignment horizontal="left" wrapText="1" indent="2"/>
    </xf>
    <xf numFmtId="0" fontId="112" fillId="0" borderId="121" xfId="0" applyFont="1" applyBorder="1"/>
    <xf numFmtId="0" fontId="112" fillId="0" borderId="121" xfId="0" applyFont="1" applyBorder="1" applyAlignment="1">
      <alignment horizontal="left" wrapText="1"/>
    </xf>
    <xf numFmtId="0" fontId="111" fillId="0" borderId="121" xfId="0" applyFont="1" applyBorder="1" applyAlignment="1">
      <alignment horizontal="center"/>
    </xf>
    <xf numFmtId="0" fontId="111" fillId="0" borderId="0" xfId="0" applyFont="1" applyAlignment="1">
      <alignment horizontal="center" vertical="center"/>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Alignment="1">
      <alignment horizontal="center" vertical="center" wrapText="1"/>
    </xf>
    <xf numFmtId="0" fontId="111" fillId="0" borderId="100" xfId="0" applyFont="1" applyBorder="1" applyAlignment="1">
      <alignment horizontal="center" vertical="center" wrapText="1"/>
    </xf>
    <xf numFmtId="0" fontId="111" fillId="0" borderId="124" xfId="0" applyFont="1" applyBorder="1" applyAlignment="1">
      <alignment horizontal="center" vertical="center" wrapText="1"/>
    </xf>
    <xf numFmtId="0" fontId="111" fillId="0" borderId="101" xfId="0" applyFont="1" applyBorder="1" applyAlignment="1">
      <alignment horizontal="center" vertical="center" wrapText="1"/>
    </xf>
    <xf numFmtId="49" fontId="111" fillId="0" borderId="22" xfId="0" applyNumberFormat="1" applyFont="1" applyBorder="1" applyAlignment="1">
      <alignment horizontal="left" wrapText="1" indent="1"/>
    </xf>
    <xf numFmtId="0" fontId="111" fillId="0" borderId="20" xfId="0" applyFont="1" applyBorder="1" applyAlignment="1">
      <alignment horizontal="left" wrapText="1" indent="1"/>
    </xf>
    <xf numFmtId="49" fontId="111" fillId="0" borderId="80" xfId="0" applyNumberFormat="1" applyFont="1" applyBorder="1" applyAlignment="1">
      <alignment horizontal="left" wrapText="1" indent="1"/>
    </xf>
    <xf numFmtId="0" fontId="111" fillId="0" borderId="17" xfId="0" applyFont="1" applyBorder="1" applyAlignment="1">
      <alignment horizontal="left" wrapText="1" indent="1"/>
    </xf>
    <xf numFmtId="49" fontId="111" fillId="0" borderId="17" xfId="0" applyNumberFormat="1" applyFont="1" applyBorder="1" applyAlignment="1">
      <alignment horizontal="left" wrapText="1" indent="3"/>
    </xf>
    <xf numFmtId="49" fontId="111" fillId="0" borderId="80" xfId="0" applyNumberFormat="1" applyFont="1" applyBorder="1" applyAlignment="1">
      <alignment horizontal="left" wrapText="1" indent="3"/>
    </xf>
    <xf numFmtId="49" fontId="111" fillId="0" borderId="80" xfId="0" applyNumberFormat="1" applyFont="1" applyBorder="1" applyAlignment="1">
      <alignment horizontal="left" wrapText="1" indent="2"/>
    </xf>
    <xf numFmtId="49" fontId="111" fillId="0" borderId="17" xfId="0" applyNumberFormat="1" applyFont="1" applyBorder="1" applyAlignment="1">
      <alignment horizontal="left" wrapText="1" indent="2"/>
    </xf>
    <xf numFmtId="49" fontId="111" fillId="0" borderId="80" xfId="0" applyNumberFormat="1" applyFont="1" applyBorder="1" applyAlignment="1">
      <alignment horizontal="left" vertical="top" wrapText="1" indent="2"/>
    </xf>
    <xf numFmtId="49" fontId="111" fillId="0" borderId="80" xfId="0" applyNumberFormat="1" applyFont="1" applyBorder="1" applyAlignment="1">
      <alignment horizontal="left" indent="1"/>
    </xf>
    <xf numFmtId="0" fontId="111" fillId="0" borderId="17" xfId="0" applyFont="1" applyBorder="1" applyAlignment="1">
      <alignment horizontal="left" indent="1"/>
    </xf>
    <xf numFmtId="49" fontId="111" fillId="0" borderId="17" xfId="0" applyNumberFormat="1" applyFont="1" applyBorder="1" applyAlignment="1">
      <alignment horizontal="left" indent="1"/>
    </xf>
    <xf numFmtId="49" fontId="111" fillId="0" borderId="80" xfId="0" applyNumberFormat="1" applyFont="1" applyBorder="1" applyAlignment="1">
      <alignment horizontal="left" indent="3"/>
    </xf>
    <xf numFmtId="49" fontId="111" fillId="0" borderId="17" xfId="0" applyNumberFormat="1" applyFont="1" applyBorder="1" applyAlignment="1">
      <alignment horizontal="left" indent="3"/>
    </xf>
    <xf numFmtId="0" fontId="111" fillId="0" borderId="17" xfId="0" applyFont="1" applyBorder="1" applyAlignment="1">
      <alignment horizontal="left" indent="2"/>
    </xf>
    <xf numFmtId="0" fontId="111" fillId="0" borderId="80" xfId="0" applyFont="1" applyBorder="1" applyAlignment="1">
      <alignment horizontal="left" indent="2"/>
    </xf>
    <xf numFmtId="0" fontId="111" fillId="0" borderId="80" xfId="0" applyFont="1" applyBorder="1" applyAlignment="1">
      <alignment horizontal="left" indent="1"/>
    </xf>
    <xf numFmtId="0" fontId="114" fillId="0" borderId="63" xfId="0" applyFont="1" applyBorder="1"/>
    <xf numFmtId="0" fontId="111" fillId="0" borderId="66" xfId="0" applyFont="1" applyBorder="1"/>
    <xf numFmtId="0" fontId="111" fillId="0" borderId="74" xfId="0" applyFont="1" applyBorder="1" applyAlignment="1">
      <alignment horizontal="center" vertical="center" wrapText="1"/>
    </xf>
    <xf numFmtId="0" fontId="111" fillId="0" borderId="80" xfId="0" applyFont="1" applyBorder="1" applyAlignment="1">
      <alignment horizontal="center" vertical="center" wrapText="1"/>
    </xf>
    <xf numFmtId="0" fontId="111" fillId="0" borderId="0" xfId="0" applyFont="1" applyAlignment="1">
      <alignment horizontal="left"/>
    </xf>
    <xf numFmtId="0" fontId="114" fillId="0" borderId="121" xfId="0" applyFont="1" applyBorder="1" applyAlignment="1">
      <alignment horizontal="left" vertical="center" wrapText="1"/>
    </xf>
    <xf numFmtId="0" fontId="116" fillId="0" borderId="0" xfId="0" applyFont="1"/>
    <xf numFmtId="0" fontId="93" fillId="0" borderId="0" xfId="0" applyFont="1" applyAlignment="1">
      <alignment wrapText="1"/>
    </xf>
    <xf numFmtId="0" fontId="114" fillId="0" borderId="121" xfId="0" applyFont="1" applyBorder="1" applyAlignment="1">
      <alignment horizontal="center" vertical="center" wrapText="1"/>
    </xf>
    <xf numFmtId="0" fontId="116" fillId="0" borderId="0" xfId="0" applyFont="1" applyAlignment="1">
      <alignment horizontal="center" vertical="center"/>
    </xf>
    <xf numFmtId="0" fontId="132" fillId="0" borderId="0" xfId="0" applyFont="1"/>
    <xf numFmtId="0" fontId="111" fillId="0" borderId="116" xfId="0" applyFont="1" applyBorder="1" applyAlignment="1">
      <alignment horizontal="left" vertical="center" wrapText="1" indent="1" readingOrder="1"/>
    </xf>
    <xf numFmtId="0" fontId="132" fillId="0" borderId="121" xfId="0" applyFont="1" applyBorder="1" applyAlignment="1">
      <alignment horizontal="left" indent="3"/>
    </xf>
    <xf numFmtId="0" fontId="114" fillId="0" borderId="121" xfId="0" applyFont="1" applyBorder="1" applyAlignment="1">
      <alignment vertical="center" wrapText="1" readingOrder="1"/>
    </xf>
    <xf numFmtId="0" fontId="132" fillId="0" borderId="121" xfId="0" applyFont="1" applyBorder="1" applyAlignment="1">
      <alignment horizontal="left" indent="2"/>
    </xf>
    <xf numFmtId="0" fontId="111" fillId="0" borderId="117" xfId="0" applyFont="1" applyBorder="1" applyAlignment="1">
      <alignment vertical="center" wrapText="1" readingOrder="1"/>
    </xf>
    <xf numFmtId="0" fontId="132" fillId="0" borderId="125" xfId="0" applyFont="1" applyBorder="1" applyAlignment="1">
      <alignment horizontal="left" indent="2"/>
    </xf>
    <xf numFmtId="0" fontId="111" fillId="0" borderId="116" xfId="0" applyFont="1" applyBorder="1" applyAlignment="1">
      <alignment vertical="center" wrapText="1" readingOrder="1"/>
    </xf>
    <xf numFmtId="0" fontId="111" fillId="0" borderId="115" xfId="0" applyFont="1" applyBorder="1" applyAlignment="1">
      <alignment vertical="center" wrapText="1" readingOrder="1"/>
    </xf>
    <xf numFmtId="0" fontId="132" fillId="0" borderId="7" xfId="0" applyFont="1" applyBorder="1"/>
    <xf numFmtId="167" fontId="134" fillId="80" borderId="56" xfId="0" applyNumberFormat="1" applyFont="1" applyFill="1" applyBorder="1" applyAlignment="1">
      <alignment horizontal="center"/>
    </xf>
    <xf numFmtId="0" fontId="2" fillId="0" borderId="122" xfId="0" applyFont="1" applyBorder="1" applyAlignment="1">
      <alignment wrapText="1"/>
    </xf>
    <xf numFmtId="0" fontId="84" fillId="0" borderId="83" xfId="0" applyFont="1" applyBorder="1"/>
    <xf numFmtId="0" fontId="2" fillId="0" borderId="83" xfId="0" applyFont="1" applyBorder="1"/>
    <xf numFmtId="10" fontId="84" fillId="0" borderId="83" xfId="20962" applyNumberFormat="1" applyFont="1" applyBorder="1" applyAlignment="1"/>
    <xf numFmtId="0" fontId="85" fillId="0" borderId="121" xfId="0" applyFont="1" applyBorder="1"/>
    <xf numFmtId="0" fontId="85" fillId="0" borderId="121" xfId="0" applyFont="1" applyBorder="1" applyAlignment="1">
      <alignment horizontal="left"/>
    </xf>
    <xf numFmtId="164" fontId="2" fillId="0" borderId="0" xfId="7" applyNumberFormat="1" applyFont="1"/>
    <xf numFmtId="164" fontId="84" fillId="0" borderId="0" xfId="7" applyNumberFormat="1" applyFont="1"/>
    <xf numFmtId="164" fontId="2" fillId="0" borderId="0" xfId="7" applyNumberFormat="1" applyFont="1" applyBorder="1"/>
    <xf numFmtId="164" fontId="84" fillId="0" borderId="0" xfId="7" applyNumberFormat="1" applyFont="1" applyBorder="1"/>
    <xf numFmtId="164" fontId="2" fillId="0" borderId="108" xfId="7" applyNumberFormat="1" applyFont="1" applyFill="1" applyBorder="1" applyAlignment="1" applyProtection="1">
      <alignment horizontal="center" vertical="center" wrapText="1"/>
    </xf>
    <xf numFmtId="164" fontId="0" fillId="0" borderId="0" xfId="7" applyNumberFormat="1" applyFont="1"/>
    <xf numFmtId="164" fontId="85" fillId="0" borderId="0" xfId="7" applyNumberFormat="1" applyFont="1"/>
    <xf numFmtId="164" fontId="85" fillId="0" borderId="0" xfId="7" applyNumberFormat="1" applyFont="1" applyBorder="1"/>
    <xf numFmtId="164" fontId="0" fillId="0" borderId="135" xfId="7" applyNumberFormat="1" applyFont="1" applyBorder="1"/>
    <xf numFmtId="164" fontId="0" fillId="0" borderId="0" xfId="0" applyNumberFormat="1"/>
    <xf numFmtId="164" fontId="2" fillId="0" borderId="121" xfId="7" applyNumberFormat="1" applyFont="1" applyFill="1" applyBorder="1" applyAlignment="1" applyProtection="1">
      <alignment horizontal="center" vertical="center" wrapText="1"/>
    </xf>
    <xf numFmtId="164" fontId="93" fillId="0" borderId="0" xfId="7" applyNumberFormat="1" applyFont="1" applyFill="1" applyBorder="1" applyAlignment="1" applyProtection="1">
      <alignment horizontal="right"/>
    </xf>
    <xf numFmtId="193" fontId="0" fillId="0" borderId="0" xfId="0" applyNumberFormat="1"/>
    <xf numFmtId="193" fontId="85" fillId="0" borderId="0" xfId="0" applyNumberFormat="1" applyFont="1"/>
    <xf numFmtId="43" fontId="85" fillId="0" borderId="0" xfId="0" applyNumberFormat="1" applyFont="1"/>
    <xf numFmtId="10" fontId="3" fillId="0" borderId="0" xfId="0" applyNumberFormat="1" applyFont="1" applyAlignment="1">
      <alignment horizontal="left" vertical="center"/>
    </xf>
    <xf numFmtId="164" fontId="84" fillId="0" borderId="0" xfId="7" applyNumberFormat="1" applyFont="1" applyAlignment="1">
      <alignment horizontal="center" vertical="center"/>
    </xf>
    <xf numFmtId="193" fontId="135" fillId="0" borderId="30" xfId="0" applyNumberFormat="1" applyFont="1" applyBorder="1" applyAlignment="1">
      <alignment horizontal="center" vertical="center"/>
    </xf>
    <xf numFmtId="193" fontId="136" fillId="0" borderId="11" xfId="0" applyNumberFormat="1" applyFont="1" applyBorder="1" applyAlignment="1">
      <alignment horizontal="center" vertical="center"/>
    </xf>
    <xf numFmtId="193" fontId="137" fillId="0" borderId="11" xfId="0" applyNumberFormat="1" applyFont="1" applyBorder="1" applyAlignment="1">
      <alignment horizontal="center" vertical="center"/>
    </xf>
    <xf numFmtId="193" fontId="135" fillId="0" borderId="11" xfId="0" applyNumberFormat="1" applyFont="1" applyBorder="1" applyAlignment="1">
      <alignment horizontal="center" vertical="center"/>
    </xf>
    <xf numFmtId="193" fontId="134" fillId="0" borderId="11" xfId="0" applyNumberFormat="1" applyFont="1" applyBorder="1" applyAlignment="1">
      <alignment horizontal="center" vertical="center"/>
    </xf>
    <xf numFmtId="193" fontId="136" fillId="0" borderId="12" xfId="0" applyNumberFormat="1" applyFont="1" applyBorder="1" applyAlignment="1">
      <alignment horizontal="center" vertical="center"/>
    </xf>
    <xf numFmtId="193" fontId="135" fillId="0" borderId="13" xfId="0" applyNumberFormat="1" applyFont="1" applyBorder="1" applyAlignment="1">
      <alignment horizontal="center" vertical="center"/>
    </xf>
    <xf numFmtId="193" fontId="135" fillId="0" borderId="12" xfId="0" applyNumberFormat="1" applyFont="1" applyBorder="1" applyAlignment="1">
      <alignment horizontal="center" vertical="center"/>
    </xf>
    <xf numFmtId="167" fontId="136" fillId="0" borderId="59" xfId="0" applyNumberFormat="1" applyFont="1" applyBorder="1" applyAlignment="1">
      <alignment horizontal="center"/>
    </xf>
    <xf numFmtId="167" fontId="136" fillId="0" borderId="57" xfId="0" applyNumberFormat="1" applyFont="1" applyBorder="1" applyAlignment="1">
      <alignment horizontal="center"/>
    </xf>
    <xf numFmtId="167" fontId="134" fillId="0" borderId="57" xfId="0" applyNumberFormat="1" applyFont="1" applyBorder="1" applyAlignment="1">
      <alignment horizontal="center"/>
    </xf>
    <xf numFmtId="167" fontId="138" fillId="0" borderId="57" xfId="0" applyNumberFormat="1" applyFont="1" applyBorder="1" applyAlignment="1">
      <alignment horizontal="center"/>
    </xf>
    <xf numFmtId="167" fontId="136" fillId="0" borderId="60" xfId="0" applyNumberFormat="1" applyFont="1" applyBorder="1" applyAlignment="1">
      <alignment horizontal="center"/>
    </xf>
    <xf numFmtId="167" fontId="135" fillId="0" borderId="55" xfId="0" applyNumberFormat="1" applyFont="1" applyBorder="1" applyAlignment="1">
      <alignment horizontal="center"/>
    </xf>
    <xf numFmtId="167" fontId="136" fillId="0" borderId="61" xfId="0" applyNumberFormat="1" applyFont="1" applyBorder="1" applyAlignment="1">
      <alignment horizontal="center"/>
    </xf>
    <xf numFmtId="167" fontId="136" fillId="0" borderId="135" xfId="0" applyNumberFormat="1" applyFont="1" applyBorder="1" applyAlignment="1">
      <alignment horizontal="center"/>
    </xf>
    <xf numFmtId="0" fontId="136" fillId="0" borderId="135" xfId="0" applyFont="1" applyBorder="1"/>
    <xf numFmtId="193" fontId="3" fillId="0" borderId="0" xfId="0" applyNumberFormat="1" applyFont="1"/>
    <xf numFmtId="3" fontId="87" fillId="0" borderId="0" xfId="0" applyNumberFormat="1" applyFont="1"/>
    <xf numFmtId="164" fontId="9" fillId="37" borderId="0" xfId="7" applyNumberFormat="1" applyFont="1" applyFill="1" applyBorder="1"/>
    <xf numFmtId="164" fontId="111" fillId="79" borderId="80" xfId="7" applyNumberFormat="1" applyFont="1" applyFill="1" applyBorder="1"/>
    <xf numFmtId="164" fontId="9" fillId="37" borderId="23" xfId="7" applyNumberFormat="1" applyFont="1" applyFill="1" applyBorder="1"/>
    <xf numFmtId="164" fontId="9" fillId="37" borderId="87" xfId="7" applyNumberFormat="1" applyFont="1" applyFill="1" applyBorder="1"/>
    <xf numFmtId="164" fontId="9" fillId="37" borderId="24" xfId="7" applyNumberFormat="1" applyFont="1" applyFill="1" applyBorder="1"/>
    <xf numFmtId="0" fontId="2" fillId="0" borderId="14" xfId="0" applyFont="1" applyBorder="1" applyAlignment="1">
      <alignment horizontal="left" vertical="center" wrapText="1" indent="1"/>
    </xf>
    <xf numFmtId="14" fontId="3" fillId="0" borderId="0" xfId="0" applyNumberFormat="1" applyFont="1"/>
    <xf numFmtId="193" fontId="95" fillId="0" borderId="135" xfId="0" applyNumberFormat="1" applyFont="1" applyBorder="1" applyAlignment="1" applyProtection="1">
      <alignment vertical="center" wrapText="1"/>
      <protection locked="0"/>
    </xf>
    <xf numFmtId="193" fontId="3" fillId="0" borderId="135" xfId="0" applyNumberFormat="1" applyFont="1" applyBorder="1" applyAlignment="1" applyProtection="1">
      <alignment vertical="center" wrapText="1"/>
      <protection locked="0"/>
    </xf>
    <xf numFmtId="193" fontId="3" fillId="0" borderId="80" xfId="0" applyNumberFormat="1" applyFont="1" applyBorder="1" applyAlignment="1" applyProtection="1">
      <alignment vertical="center" wrapText="1"/>
      <protection locked="0"/>
    </xf>
    <xf numFmtId="169" fontId="9" fillId="37" borderId="0" xfId="20"/>
    <xf numFmtId="169" fontId="9" fillId="37" borderId="90" xfId="20" applyBorder="1"/>
    <xf numFmtId="10" fontId="95" fillId="0" borderId="135" xfId="20962" applyNumberFormat="1" applyFont="1" applyFill="1" applyBorder="1" applyAlignment="1" applyProtection="1">
      <alignment vertical="center" wrapText="1"/>
      <protection locked="0"/>
    </xf>
    <xf numFmtId="10" fontId="3" fillId="0" borderId="135" xfId="20962" applyNumberFormat="1" applyFont="1" applyBorder="1" applyAlignment="1" applyProtection="1">
      <alignment vertical="center" wrapText="1"/>
      <protection locked="0"/>
    </xf>
    <xf numFmtId="10" fontId="3" fillId="0" borderId="80" xfId="20962" applyNumberFormat="1" applyFont="1" applyBorder="1" applyAlignment="1" applyProtection="1">
      <alignment vertical="center" wrapText="1"/>
      <protection locked="0"/>
    </xf>
    <xf numFmtId="10" fontId="9" fillId="37" borderId="0" xfId="20962" applyNumberFormat="1" applyFont="1" applyFill="1" applyBorder="1"/>
    <xf numFmtId="193" fontId="139" fillId="2" borderId="135" xfId="0" applyNumberFormat="1" applyFont="1" applyFill="1" applyBorder="1" applyAlignment="1" applyProtection="1">
      <alignment vertical="center"/>
      <protection locked="0"/>
    </xf>
    <xf numFmtId="193" fontId="139" fillId="2" borderId="80" xfId="0" applyNumberFormat="1" applyFont="1" applyFill="1" applyBorder="1" applyAlignment="1" applyProtection="1">
      <alignment vertical="center"/>
      <protection locked="0"/>
    </xf>
    <xf numFmtId="10" fontId="139" fillId="2" borderId="135" xfId="20962" applyNumberFormat="1" applyFont="1" applyFill="1" applyBorder="1" applyAlignment="1" applyProtection="1">
      <alignment vertical="center"/>
      <protection locked="0"/>
    </xf>
    <xf numFmtId="10" fontId="139" fillId="2" borderId="80" xfId="20962" applyNumberFormat="1" applyFont="1" applyFill="1" applyBorder="1" applyAlignment="1" applyProtection="1">
      <alignment vertical="center"/>
      <protection locked="0"/>
    </xf>
    <xf numFmtId="10" fontId="9" fillId="37" borderId="90" xfId="20962" applyNumberFormat="1" applyFont="1" applyFill="1" applyBorder="1"/>
    <xf numFmtId="10" fontId="93" fillId="2" borderId="135" xfId="20962" applyNumberFormat="1" applyFont="1" applyFill="1" applyBorder="1" applyAlignment="1" applyProtection="1">
      <alignment vertical="center"/>
      <protection locked="0"/>
    </xf>
    <xf numFmtId="10" fontId="93" fillId="2" borderId="80" xfId="20962" applyNumberFormat="1" applyFont="1" applyFill="1" applyBorder="1" applyAlignment="1" applyProtection="1">
      <alignment vertical="center"/>
      <protection locked="0"/>
    </xf>
    <xf numFmtId="164" fontId="95" fillId="0" borderId="135" xfId="7" applyNumberFormat="1" applyFont="1" applyFill="1" applyBorder="1" applyAlignment="1" applyProtection="1">
      <alignment vertical="center" wrapText="1"/>
      <protection locked="0"/>
    </xf>
    <xf numFmtId="193" fontId="93" fillId="2" borderId="135" xfId="0" applyNumberFormat="1" applyFont="1" applyFill="1" applyBorder="1" applyAlignment="1" applyProtection="1">
      <alignment vertical="center"/>
      <protection locked="0"/>
    </xf>
    <xf numFmtId="193" fontId="93" fillId="2" borderId="80" xfId="0" applyNumberFormat="1" applyFont="1" applyFill="1" applyBorder="1" applyAlignment="1" applyProtection="1">
      <alignment vertical="center"/>
      <protection locked="0"/>
    </xf>
    <xf numFmtId="193" fontId="139" fillId="2" borderId="136" xfId="0" applyNumberFormat="1" applyFont="1" applyFill="1" applyBorder="1" applyAlignment="1" applyProtection="1">
      <alignment vertical="center"/>
      <protection locked="0"/>
    </xf>
    <xf numFmtId="193" fontId="139" fillId="2" borderId="137" xfId="0" applyNumberFormat="1" applyFont="1" applyFill="1" applyBorder="1" applyAlignment="1" applyProtection="1">
      <alignment vertical="center"/>
      <protection locked="0"/>
    </xf>
    <xf numFmtId="10" fontId="139" fillId="2" borderId="21" xfId="20962" applyNumberFormat="1" applyFont="1" applyFill="1" applyBorder="1" applyAlignment="1" applyProtection="1">
      <alignment vertical="center"/>
      <protection locked="0"/>
    </xf>
    <xf numFmtId="10" fontId="139" fillId="2" borderId="22" xfId="20962" applyNumberFormat="1" applyFont="1" applyFill="1" applyBorder="1" applyAlignment="1" applyProtection="1">
      <alignment vertical="center"/>
      <protection locked="0"/>
    </xf>
    <xf numFmtId="169" fontId="9" fillId="37" borderId="62" xfId="20" applyBorder="1"/>
    <xf numFmtId="193" fontId="3" fillId="0" borderId="17" xfId="0" applyNumberFormat="1" applyFont="1" applyBorder="1" applyAlignment="1" applyProtection="1">
      <alignment vertical="center" wrapText="1"/>
      <protection locked="0"/>
    </xf>
    <xf numFmtId="10" fontId="3" fillId="0" borderId="17" xfId="20962" applyNumberFormat="1" applyFont="1" applyBorder="1" applyAlignment="1" applyProtection="1">
      <alignment vertical="center" wrapText="1"/>
      <protection locked="0"/>
    </xf>
    <xf numFmtId="10" fontId="139" fillId="2" borderId="17" xfId="20962" applyNumberFormat="1" applyFont="1" applyFill="1" applyBorder="1" applyAlignment="1" applyProtection="1">
      <alignment vertical="center"/>
      <protection locked="0"/>
    </xf>
    <xf numFmtId="10" fontId="9" fillId="37" borderId="62" xfId="20962" applyNumberFormat="1" applyFont="1" applyFill="1" applyBorder="1"/>
    <xf numFmtId="10" fontId="93" fillId="2" borderId="17" xfId="20962" applyNumberFormat="1" applyFont="1" applyFill="1" applyBorder="1" applyAlignment="1" applyProtection="1">
      <alignment vertical="center"/>
      <protection locked="0"/>
    </xf>
    <xf numFmtId="193" fontId="93" fillId="2" borderId="17" xfId="0" applyNumberFormat="1" applyFont="1" applyFill="1" applyBorder="1" applyAlignment="1" applyProtection="1">
      <alignment vertical="center"/>
      <protection locked="0"/>
    </xf>
    <xf numFmtId="193" fontId="139" fillId="2" borderId="17" xfId="0" applyNumberFormat="1" applyFont="1" applyFill="1" applyBorder="1" applyAlignment="1" applyProtection="1">
      <alignment vertical="center"/>
      <protection locked="0"/>
    </xf>
    <xf numFmtId="193" fontId="139" fillId="2" borderId="138" xfId="0" applyNumberFormat="1" applyFont="1" applyFill="1" applyBorder="1" applyAlignment="1" applyProtection="1">
      <alignment vertical="center"/>
      <protection locked="0"/>
    </xf>
    <xf numFmtId="10" fontId="139" fillId="2" borderId="20" xfId="20962" applyNumberFormat="1" applyFont="1" applyFill="1" applyBorder="1" applyAlignment="1" applyProtection="1">
      <alignment vertical="center"/>
      <protection locked="0"/>
    </xf>
    <xf numFmtId="164" fontId="0" fillId="36" borderId="135" xfId="7" applyNumberFormat="1" applyFont="1" applyFill="1" applyBorder="1"/>
    <xf numFmtId="164" fontId="0" fillId="0" borderId="135" xfId="7" applyNumberFormat="1" applyFont="1" applyBorder="1" applyAlignment="1">
      <alignment vertical="center"/>
    </xf>
    <xf numFmtId="164" fontId="0" fillId="36" borderId="135" xfId="7" applyNumberFormat="1" applyFont="1" applyFill="1" applyBorder="1" applyAlignment="1">
      <alignment vertical="center"/>
    </xf>
    <xf numFmtId="164" fontId="0" fillId="0" borderId="135" xfId="7" applyNumberFormat="1" applyFont="1" applyBorder="1" applyProtection="1"/>
    <xf numFmtId="164" fontId="93" fillId="0" borderId="135" xfId="7" applyNumberFormat="1" applyFont="1" applyFill="1" applyBorder="1" applyAlignment="1" applyProtection="1">
      <alignment horizontal="right"/>
    </xf>
    <xf numFmtId="164" fontId="93" fillId="36" borderId="135" xfId="7" applyNumberFormat="1" applyFont="1" applyFill="1" applyBorder="1" applyAlignment="1" applyProtection="1">
      <alignment horizontal="right"/>
    </xf>
    <xf numFmtId="164" fontId="93" fillId="36" borderId="80" xfId="7" applyNumberFormat="1" applyFont="1" applyFill="1" applyBorder="1" applyAlignment="1" applyProtection="1">
      <alignment horizontal="right"/>
    </xf>
    <xf numFmtId="3" fontId="102" fillId="36" borderId="135" xfId="0" applyNumberFormat="1" applyFont="1" applyFill="1" applyBorder="1" applyAlignment="1">
      <alignment vertical="center" wrapText="1"/>
    </xf>
    <xf numFmtId="3" fontId="102" fillId="36" borderId="139" xfId="0" applyNumberFormat="1" applyFont="1" applyFill="1" applyBorder="1" applyAlignment="1">
      <alignment vertical="center" wrapText="1"/>
    </xf>
    <xf numFmtId="3" fontId="102" fillId="36" borderId="142" xfId="0" applyNumberFormat="1" applyFont="1" applyFill="1" applyBorder="1" applyAlignment="1">
      <alignment vertical="center" wrapText="1"/>
    </xf>
    <xf numFmtId="3" fontId="102" fillId="0" borderId="135" xfId="0" applyNumberFormat="1" applyFont="1" applyBorder="1" applyAlignment="1">
      <alignment vertical="center" wrapText="1"/>
    </xf>
    <xf numFmtId="10" fontId="93" fillId="0" borderId="80" xfId="20962" applyNumberFormat="1" applyFont="1" applyBorder="1" applyAlignment="1">
      <alignment wrapText="1"/>
    </xf>
    <xf numFmtId="43" fontId="3" fillId="0" borderId="135" xfId="7" applyFont="1" applyFill="1" applyBorder="1" applyAlignment="1">
      <alignment vertical="center" wrapText="1"/>
    </xf>
    <xf numFmtId="43" fontId="3" fillId="0" borderId="135" xfId="7" applyFont="1" applyBorder="1" applyAlignment="1">
      <alignment vertical="center"/>
    </xf>
    <xf numFmtId="167" fontId="4" fillId="36" borderId="21" xfId="0" applyNumberFormat="1" applyFont="1" applyFill="1" applyBorder="1" applyAlignment="1">
      <alignment horizontal="center" vertical="center"/>
    </xf>
    <xf numFmtId="193" fontId="0" fillId="36" borderId="16" xfId="0" applyNumberFormat="1" applyFill="1" applyBorder="1" applyAlignment="1">
      <alignment horizontal="center" vertical="center"/>
    </xf>
    <xf numFmtId="193" fontId="0" fillId="0" borderId="80" xfId="0" applyNumberFormat="1" applyBorder="1"/>
    <xf numFmtId="193" fontId="0" fillId="36" borderId="80" xfId="0" applyNumberFormat="1" applyFill="1" applyBorder="1" applyAlignment="1">
      <alignment horizontal="center" vertical="center" wrapText="1"/>
    </xf>
    <xf numFmtId="193" fontId="0" fillId="36" borderId="22" xfId="0" applyNumberFormat="1" applyFill="1" applyBorder="1" applyAlignment="1">
      <alignment horizontal="center" vertical="center" wrapText="1"/>
    </xf>
    <xf numFmtId="164" fontId="95" fillId="36" borderId="80" xfId="7" applyNumberFormat="1" applyFont="1" applyFill="1" applyBorder="1" applyAlignment="1" applyProtection="1">
      <alignment vertical="top"/>
    </xf>
    <xf numFmtId="164" fontId="95" fillId="3" borderId="80" xfId="7" applyNumberFormat="1" applyFont="1" applyFill="1" applyBorder="1" applyAlignment="1" applyProtection="1">
      <alignment vertical="top"/>
      <protection locked="0"/>
    </xf>
    <xf numFmtId="164" fontId="95" fillId="36" borderId="80" xfId="7" applyNumberFormat="1" applyFont="1" applyFill="1" applyBorder="1" applyAlignment="1" applyProtection="1">
      <alignment vertical="top" wrapText="1"/>
    </xf>
    <xf numFmtId="164" fontId="95" fillId="36" borderId="80" xfId="7" applyNumberFormat="1" applyFont="1" applyFill="1" applyBorder="1" applyAlignment="1" applyProtection="1">
      <alignment vertical="top" wrapText="1"/>
      <protection locked="0"/>
    </xf>
    <xf numFmtId="164" fontId="95" fillId="36" borderId="22" xfId="7" applyNumberFormat="1" applyFont="1" applyFill="1" applyBorder="1" applyAlignment="1" applyProtection="1">
      <alignment vertical="top" wrapText="1"/>
    </xf>
    <xf numFmtId="10" fontId="95" fillId="0" borderId="135" xfId="20962" applyNumberFormat="1" applyFont="1" applyFill="1" applyBorder="1" applyAlignment="1">
      <alignment horizontal="left" vertical="center" wrapText="1"/>
    </xf>
    <xf numFmtId="164" fontId="95" fillId="0" borderId="135" xfId="7" applyNumberFormat="1" applyFont="1" applyFill="1" applyBorder="1" applyAlignment="1">
      <alignment horizontal="left" vertical="center" wrapText="1"/>
    </xf>
    <xf numFmtId="10" fontId="4" fillId="36" borderId="135" xfId="0" applyNumberFormat="1" applyFont="1" applyFill="1" applyBorder="1" applyAlignment="1">
      <alignment horizontal="left" vertical="center" wrapText="1"/>
    </xf>
    <xf numFmtId="1" fontId="4" fillId="36" borderId="80" xfId="0" applyNumberFormat="1" applyFont="1" applyFill="1" applyBorder="1" applyAlignment="1">
      <alignment horizontal="right" vertical="center" wrapText="1"/>
    </xf>
    <xf numFmtId="10" fontId="4" fillId="36" borderId="135" xfId="20962" applyNumberFormat="1" applyFont="1" applyFill="1" applyBorder="1" applyAlignment="1">
      <alignment horizontal="left" vertical="center" wrapText="1"/>
    </xf>
    <xf numFmtId="10" fontId="4" fillId="36" borderId="135" xfId="0" applyNumberFormat="1" applyFont="1" applyFill="1" applyBorder="1" applyAlignment="1">
      <alignment horizontal="center" vertical="center" wrapText="1"/>
    </xf>
    <xf numFmtId="1" fontId="4" fillId="36" borderId="80" xfId="0" applyNumberFormat="1" applyFont="1" applyFill="1" applyBorder="1" applyAlignment="1">
      <alignment horizontal="center" vertical="center" wrapText="1"/>
    </xf>
    <xf numFmtId="10" fontId="99" fillId="0" borderId="135" xfId="20962" applyNumberFormat="1" applyFont="1" applyFill="1" applyBorder="1" applyAlignment="1">
      <alignment horizontal="left" vertical="center" wrapText="1"/>
    </xf>
    <xf numFmtId="164" fontId="99" fillId="0" borderId="135" xfId="7" applyNumberFormat="1" applyFont="1" applyFill="1" applyBorder="1" applyAlignment="1">
      <alignment horizontal="left" vertical="center" wrapText="1"/>
    </xf>
    <xf numFmtId="193" fontId="134" fillId="0" borderId="12" xfId="0" applyNumberFormat="1" applyFont="1" applyBorder="1" applyAlignment="1">
      <alignment horizontal="center" vertical="center"/>
    </xf>
    <xf numFmtId="193" fontId="135" fillId="0" borderId="143" xfId="0" applyNumberFormat="1" applyFont="1" applyBorder="1" applyAlignment="1">
      <alignment horizontal="center" vertical="center"/>
    </xf>
    <xf numFmtId="0" fontId="135" fillId="0" borderId="135" xfId="0" applyFont="1" applyBorder="1" applyAlignment="1">
      <alignment horizontal="center" vertical="center"/>
    </xf>
    <xf numFmtId="0" fontId="136" fillId="0" borderId="135" xfId="0" applyFont="1" applyBorder="1" applyAlignment="1">
      <alignment horizontal="center" vertical="center"/>
    </xf>
    <xf numFmtId="164" fontId="3" fillId="0" borderId="135" xfId="7" applyNumberFormat="1" applyFont="1" applyBorder="1" applyAlignment="1"/>
    <xf numFmtId="164" fontId="3" fillId="0" borderId="80" xfId="7" applyNumberFormat="1" applyFont="1" applyBorder="1" applyAlignment="1"/>
    <xf numFmtId="164" fontId="3" fillId="36" borderId="21" xfId="7" applyNumberFormat="1" applyFont="1" applyFill="1" applyBorder="1"/>
    <xf numFmtId="164" fontId="3" fillId="36" borderId="22" xfId="7" applyNumberFormat="1" applyFont="1" applyFill="1" applyBorder="1"/>
    <xf numFmtId="164" fontId="3" fillId="0" borderId="17" xfId="7" applyNumberFormat="1" applyFont="1" applyBorder="1" applyAlignment="1"/>
    <xf numFmtId="193" fontId="3" fillId="36" borderId="51" xfId="0" applyNumberFormat="1" applyFont="1" applyFill="1" applyBorder="1"/>
    <xf numFmtId="193" fontId="3" fillId="36" borderId="20" xfId="0" applyNumberFormat="1" applyFont="1" applyFill="1" applyBorder="1"/>
    <xf numFmtId="193" fontId="3" fillId="36" borderId="22" xfId="0" applyNumberFormat="1" applyFont="1" applyFill="1" applyBorder="1"/>
    <xf numFmtId="193" fontId="3" fillId="36" borderId="52" xfId="0" applyNumberFormat="1" applyFont="1" applyFill="1" applyBorder="1"/>
    <xf numFmtId="164" fontId="3" fillId="0" borderId="135" xfId="7" applyNumberFormat="1" applyFont="1" applyBorder="1"/>
    <xf numFmtId="9" fontId="3" fillId="0" borderId="80" xfId="20962" applyFont="1" applyBorder="1"/>
    <xf numFmtId="164" fontId="3" fillId="0" borderId="135" xfId="7" applyNumberFormat="1" applyFont="1" applyFill="1" applyBorder="1" applyAlignment="1">
      <alignment vertical="center"/>
    </xf>
    <xf numFmtId="164" fontId="3" fillId="3" borderId="140" xfId="7" applyNumberFormat="1" applyFont="1" applyFill="1" applyBorder="1" applyAlignment="1">
      <alignment vertical="center"/>
    </xf>
    <xf numFmtId="164" fontId="3" fillId="3" borderId="142" xfId="7" applyNumberFormat="1" applyFont="1" applyFill="1" applyBorder="1" applyAlignment="1">
      <alignment vertical="center"/>
    </xf>
    <xf numFmtId="164" fontId="9" fillId="37" borderId="54" xfId="7" applyNumberFormat="1" applyFont="1" applyFill="1" applyBorder="1"/>
    <xf numFmtId="164" fontId="9" fillId="37" borderId="29" xfId="7" applyNumberFormat="1" applyFont="1" applyFill="1" applyBorder="1"/>
    <xf numFmtId="10" fontId="3" fillId="0" borderId="135" xfId="20962" applyNumberFormat="1" applyFont="1" applyFill="1" applyBorder="1" applyAlignment="1">
      <alignment vertical="center"/>
    </xf>
    <xf numFmtId="193" fontId="93" fillId="36" borderId="135" xfId="5" applyNumberFormat="1" applyFont="1" applyFill="1" applyBorder="1" applyProtection="1">
      <protection locked="0"/>
    </xf>
    <xf numFmtId="0" fontId="93" fillId="3" borderId="135" xfId="5" applyFont="1" applyFill="1" applyBorder="1" applyProtection="1">
      <protection locked="0"/>
    </xf>
    <xf numFmtId="193" fontId="93" fillId="36" borderId="135" xfId="1" applyNumberFormat="1" applyFont="1" applyFill="1" applyBorder="1" applyProtection="1">
      <protection locked="0"/>
    </xf>
    <xf numFmtId="3" fontId="93" fillId="36" borderId="80" xfId="5" applyNumberFormat="1" applyFont="1" applyFill="1" applyBorder="1" applyProtection="1">
      <protection locked="0"/>
    </xf>
    <xf numFmtId="193" fontId="93" fillId="3" borderId="135" xfId="5" applyNumberFormat="1" applyFont="1" applyFill="1" applyBorder="1" applyProtection="1">
      <protection locked="0"/>
    </xf>
    <xf numFmtId="165" fontId="93" fillId="3" borderId="135" xfId="20962" applyNumberFormat="1" applyFont="1" applyFill="1" applyBorder="1" applyProtection="1">
      <protection locked="0"/>
    </xf>
    <xf numFmtId="164" fontId="93" fillId="3" borderId="135" xfId="7" applyNumberFormat="1" applyFont="1" applyFill="1" applyBorder="1" applyProtection="1">
      <protection locked="0"/>
    </xf>
    <xf numFmtId="165" fontId="93" fillId="4" borderId="135" xfId="8" applyNumberFormat="1" applyFont="1" applyFill="1" applyBorder="1" applyAlignment="1" applyProtection="1">
      <alignment horizontal="right" wrapText="1"/>
      <protection locked="0"/>
    </xf>
    <xf numFmtId="193" fontId="93" fillId="0" borderId="135" xfId="1" applyNumberFormat="1" applyFont="1" applyFill="1" applyBorder="1" applyProtection="1">
      <protection locked="0"/>
    </xf>
    <xf numFmtId="193" fontId="121" fillId="36" borderId="21" xfId="16" applyNumberFormat="1" applyFont="1" applyFill="1" applyBorder="1" applyProtection="1">
      <protection locked="0"/>
    </xf>
    <xf numFmtId="3" fontId="121" fillId="36" borderId="21" xfId="16" applyNumberFormat="1" applyFont="1" applyFill="1" applyBorder="1" applyProtection="1">
      <protection locked="0"/>
    </xf>
    <xf numFmtId="193" fontId="121" fillId="36" borderId="21" xfId="1" applyNumberFormat="1" applyFont="1" applyFill="1" applyBorder="1" applyAlignment="1" applyProtection="1">
      <protection locked="0"/>
    </xf>
    <xf numFmtId="164" fontId="93" fillId="3" borderId="21" xfId="7" applyNumberFormat="1" applyFont="1" applyFill="1" applyBorder="1" applyProtection="1">
      <protection locked="0"/>
    </xf>
    <xf numFmtId="164" fontId="121" fillId="36" borderId="22" xfId="1" applyNumberFormat="1" applyFont="1" applyFill="1" applyBorder="1" applyAlignment="1" applyProtection="1">
      <protection locked="0"/>
    </xf>
    <xf numFmtId="164" fontId="104" fillId="0" borderId="135" xfId="948" applyNumberFormat="1" applyFont="1" applyFill="1" applyBorder="1" applyAlignment="1" applyProtection="1">
      <alignment horizontal="right" vertical="center"/>
      <protection locked="0"/>
    </xf>
    <xf numFmtId="164" fontId="104" fillId="77" borderId="135" xfId="948" applyNumberFormat="1" applyFont="1" applyFill="1" applyBorder="1" applyAlignment="1" applyProtection="1">
      <alignment horizontal="right" vertical="center"/>
    </xf>
    <xf numFmtId="164" fontId="45" fillId="76" borderId="141" xfId="948" applyNumberFormat="1" applyFont="1" applyFill="1" applyBorder="1" applyAlignment="1" applyProtection="1">
      <alignment horizontal="right" vertical="center"/>
      <protection locked="0"/>
    </xf>
    <xf numFmtId="164" fontId="103" fillId="76" borderId="141" xfId="948" applyNumberFormat="1" applyFont="1" applyFill="1" applyBorder="1" applyAlignment="1" applyProtection="1">
      <alignment horizontal="right" vertical="center"/>
      <protection locked="0"/>
    </xf>
    <xf numFmtId="10" fontId="104" fillId="77" borderId="135" xfId="20962" applyNumberFormat="1" applyFont="1" applyFill="1" applyBorder="1" applyAlignment="1" applyProtection="1">
      <alignment horizontal="right" vertical="center"/>
    </xf>
    <xf numFmtId="169" fontId="9" fillId="37" borderId="135" xfId="20" applyBorder="1"/>
    <xf numFmtId="164" fontId="3" fillId="0" borderId="135" xfId="7" applyNumberFormat="1" applyFont="1" applyBorder="1" applyAlignment="1">
      <alignment vertical="center"/>
    </xf>
    <xf numFmtId="164" fontId="4" fillId="0" borderId="80" xfId="7" applyNumberFormat="1" applyFont="1" applyFill="1" applyBorder="1"/>
    <xf numFmtId="164" fontId="3" fillId="0" borderId="135" xfId="7" applyNumberFormat="1" applyFont="1" applyFill="1" applyBorder="1"/>
    <xf numFmtId="164" fontId="4" fillId="77" borderId="80" xfId="7" applyNumberFormat="1" applyFont="1" applyFill="1" applyBorder="1"/>
    <xf numFmtId="0" fontId="3" fillId="3" borderId="0" xfId="0" applyFont="1" applyFill="1"/>
    <xf numFmtId="0" fontId="3" fillId="3" borderId="90" xfId="0" applyFont="1" applyFill="1" applyBorder="1"/>
    <xf numFmtId="10" fontId="4" fillId="0" borderId="22" xfId="20962" applyNumberFormat="1" applyFont="1" applyBorder="1"/>
    <xf numFmtId="164" fontId="112" fillId="0" borderId="135" xfId="7" applyNumberFormat="1" applyFont="1" applyBorder="1"/>
    <xf numFmtId="164" fontId="115" fillId="0" borderId="135" xfId="7" applyNumberFormat="1" applyFont="1" applyBorder="1"/>
    <xf numFmtId="164" fontId="111" fillId="0" borderId="135" xfId="7" applyNumberFormat="1" applyFont="1" applyBorder="1"/>
    <xf numFmtId="166" fontId="111" fillId="36" borderId="135" xfId="20965" applyFont="1" applyFill="1" applyBorder="1"/>
    <xf numFmtId="164" fontId="114" fillId="0" borderId="135" xfId="7" applyNumberFormat="1" applyFont="1" applyBorder="1"/>
    <xf numFmtId="164" fontId="111" fillId="36" borderId="135" xfId="7" applyNumberFormat="1" applyFont="1" applyFill="1" applyBorder="1"/>
    <xf numFmtId="164" fontId="111" fillId="78" borderId="135" xfId="7" applyNumberFormat="1" applyFont="1" applyFill="1" applyBorder="1"/>
    <xf numFmtId="164" fontId="111" fillId="0" borderId="135" xfId="7" applyNumberFormat="1" applyFont="1" applyBorder="1" applyAlignment="1">
      <alignment horizontal="left" indent="1"/>
    </xf>
    <xf numFmtId="164" fontId="114" fillId="81" borderId="135" xfId="7" applyNumberFormat="1" applyFont="1" applyFill="1" applyBorder="1"/>
    <xf numFmtId="164" fontId="114" fillId="0" borderId="66" xfId="7" applyNumberFormat="1" applyFont="1" applyBorder="1"/>
    <xf numFmtId="0" fontId="111" fillId="79" borderId="135" xfId="0" applyFont="1" applyFill="1" applyBorder="1"/>
    <xf numFmtId="164" fontId="111" fillId="79" borderId="135" xfId="7" applyNumberFormat="1" applyFont="1" applyFill="1" applyBorder="1"/>
    <xf numFmtId="164" fontId="111" fillId="0" borderId="135" xfId="7" applyNumberFormat="1" applyFont="1" applyFill="1" applyBorder="1" applyAlignment="1">
      <alignment horizontal="left" vertical="center" wrapText="1"/>
    </xf>
    <xf numFmtId="164" fontId="116" fillId="0" borderId="135" xfId="7" applyNumberFormat="1" applyFont="1" applyBorder="1"/>
    <xf numFmtId="9" fontId="116" fillId="0" borderId="135" xfId="20962" applyFont="1" applyBorder="1"/>
    <xf numFmtId="0" fontId="45" fillId="0" borderId="139" xfId="0" applyFont="1" applyBorder="1" applyAlignment="1">
      <alignment horizontal="center" vertical="center" wrapText="1"/>
    </xf>
    <xf numFmtId="0" fontId="93" fillId="0" borderId="17" xfId="0" applyFont="1" applyBorder="1" applyAlignment="1">
      <alignment vertical="center"/>
    </xf>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29" xfId="0" applyFont="1" applyBorder="1" applyAlignment="1">
      <alignment horizontal="center" vertical="center"/>
    </xf>
    <xf numFmtId="0" fontId="92" fillId="0" borderId="29" xfId="0" applyFont="1" applyBorder="1" applyAlignment="1">
      <alignment horizontal="center" vertical="center"/>
    </xf>
    <xf numFmtId="0" fontId="92" fillId="0" borderId="130" xfId="0" applyFont="1" applyBorder="1" applyAlignment="1">
      <alignment horizontal="center" vertical="center"/>
    </xf>
    <xf numFmtId="0" fontId="133" fillId="0" borderId="129" xfId="0" applyFont="1" applyBorder="1" applyAlignment="1">
      <alignment horizontal="center"/>
    </xf>
    <xf numFmtId="0" fontId="133" fillId="0" borderId="29" xfId="0" applyFont="1" applyBorder="1" applyAlignment="1">
      <alignment horizontal="center"/>
    </xf>
    <xf numFmtId="0" fontId="133" fillId="0" borderId="130" xfId="0"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08" xfId="0" applyBorder="1" applyAlignment="1">
      <alignment horizontal="center" vertical="center"/>
    </xf>
    <xf numFmtId="0" fontId="120" fillId="0" borderId="109" xfId="0" applyFont="1" applyBorder="1" applyAlignment="1">
      <alignment horizontal="center" vertical="center"/>
    </xf>
    <xf numFmtId="0" fontId="120" fillId="0" borderId="7" xfId="0" applyFont="1" applyBorder="1" applyAlignment="1">
      <alignment horizontal="center" vertical="center"/>
    </xf>
    <xf numFmtId="164" fontId="121" fillId="0" borderId="15" xfId="7" applyNumberFormat="1" applyFont="1" applyFill="1" applyBorder="1" applyAlignment="1" applyProtection="1">
      <alignment horizontal="center" vertical="center"/>
    </xf>
    <xf numFmtId="164" fontId="121" fillId="0" borderId="16" xfId="7" applyNumberFormat="1" applyFont="1" applyFill="1" applyBorder="1" applyAlignment="1" applyProtection="1">
      <alignment horizontal="center" vertical="center"/>
    </xf>
    <xf numFmtId="0" fontId="0" fillId="0" borderId="110" xfId="0" applyBorder="1" applyAlignment="1">
      <alignment horizontal="center"/>
    </xf>
    <xf numFmtId="0" fontId="0" fillId="0" borderId="111" xfId="0" applyBorder="1" applyAlignment="1">
      <alignment horizontal="center"/>
    </xf>
    <xf numFmtId="0" fontId="0" fillId="0" borderId="112" xfId="0"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20" fillId="0" borderId="125" xfId="0" applyFont="1" applyBorder="1" applyAlignment="1">
      <alignment horizontal="center" vertical="center" wrapText="1"/>
    </xf>
    <xf numFmtId="0" fontId="120" fillId="0" borderId="7" xfId="0" applyFont="1" applyBorder="1" applyAlignment="1">
      <alignment horizontal="center" vertical="center" wrapText="1"/>
    </xf>
    <xf numFmtId="0" fontId="0" fillId="0" borderId="121" xfId="0" applyBorder="1" applyAlignment="1">
      <alignment horizontal="center" vertical="center"/>
    </xf>
    <xf numFmtId="0" fontId="0" fillId="0" borderId="121" xfId="0" applyBorder="1" applyAlignment="1">
      <alignment horizontal="center" vertical="center" wrapText="1"/>
    </xf>
    <xf numFmtId="0" fontId="121" fillId="0" borderId="15" xfId="0" applyFont="1" applyBorder="1" applyAlignment="1">
      <alignment horizontal="center" vertical="center"/>
    </xf>
    <xf numFmtId="0" fontId="121"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8"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4" fontId="45" fillId="0" borderId="71" xfId="1" applyNumberFormat="1" applyFont="1" applyFill="1" applyBorder="1" applyAlignment="1" applyProtection="1">
      <alignment horizontal="center" vertical="center" wrapText="1"/>
      <protection locked="0"/>
    </xf>
    <xf numFmtId="164"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4" fillId="0" borderId="98" xfId="0" applyFont="1" applyBorder="1" applyAlignment="1">
      <alignment horizontal="left" vertical="center" wrapText="1"/>
    </xf>
    <xf numFmtId="0" fontId="114" fillId="0" borderId="99" xfId="0" applyFont="1" applyBorder="1" applyAlignment="1">
      <alignment horizontal="left" vertical="center" wrapText="1"/>
    </xf>
    <xf numFmtId="0" fontId="114" fillId="0" borderId="103" xfId="0" applyFont="1" applyBorder="1" applyAlignment="1">
      <alignment horizontal="left" vertical="center" wrapText="1"/>
    </xf>
    <xf numFmtId="0" fontId="114" fillId="0" borderId="104" xfId="0" applyFont="1" applyBorder="1" applyAlignment="1">
      <alignment horizontal="left" vertical="center" wrapText="1"/>
    </xf>
    <xf numFmtId="0" fontId="114" fillId="0" borderId="106" xfId="0" applyFont="1" applyBorder="1" applyAlignment="1">
      <alignment horizontal="left" vertical="center" wrapText="1"/>
    </xf>
    <xf numFmtId="0" fontId="114" fillId="0" borderId="107" xfId="0" applyFont="1" applyBorder="1" applyAlignment="1">
      <alignment horizontal="left" vertical="center" wrapText="1"/>
    </xf>
    <xf numFmtId="0" fontId="115" fillId="0" borderId="100" xfId="0" applyFont="1" applyBorder="1" applyAlignment="1">
      <alignment horizontal="center" vertical="center" wrapText="1"/>
    </xf>
    <xf numFmtId="0" fontId="115" fillId="0" borderId="101" xfId="0" applyFont="1" applyBorder="1" applyAlignment="1">
      <alignment horizontal="center" vertical="center" wrapText="1"/>
    </xf>
    <xf numFmtId="0" fontId="115" fillId="0" borderId="102" xfId="0" applyFont="1" applyBorder="1" applyAlignment="1">
      <alignment horizontal="center" vertical="center" wrapText="1"/>
    </xf>
    <xf numFmtId="0" fontId="115" fillId="0" borderId="84"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74" xfId="0" applyFont="1" applyBorder="1" applyAlignment="1">
      <alignment horizontal="center" vertical="center" wrapText="1"/>
    </xf>
    <xf numFmtId="0" fontId="111" fillId="0" borderId="125"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21" xfId="0" applyFont="1" applyBorder="1" applyAlignment="1">
      <alignment horizontal="center" vertical="center" wrapText="1"/>
    </xf>
    <xf numFmtId="0" fontId="119" fillId="0" borderId="121" xfId="0" applyFont="1" applyBorder="1" applyAlignment="1">
      <alignment horizontal="center" vertical="center"/>
    </xf>
    <xf numFmtId="0" fontId="119" fillId="0" borderId="100" xfId="0" applyFont="1" applyBorder="1" applyAlignment="1">
      <alignment horizontal="center" vertical="center"/>
    </xf>
    <xf numFmtId="0" fontId="119" fillId="0" borderId="102" xfId="0" applyFont="1" applyBorder="1" applyAlignment="1">
      <alignment horizontal="center" vertical="center"/>
    </xf>
    <xf numFmtId="0" fontId="119" fillId="0" borderId="84" xfId="0" applyFont="1" applyBorder="1" applyAlignment="1">
      <alignment horizontal="center" vertical="center"/>
    </xf>
    <xf numFmtId="0" fontId="119" fillId="0" borderId="74" xfId="0" applyFont="1" applyBorder="1" applyAlignment="1">
      <alignment horizontal="center" vertical="center"/>
    </xf>
    <xf numFmtId="0" fontId="115" fillId="0" borderId="121" xfId="0" applyFont="1" applyBorder="1" applyAlignment="1">
      <alignment horizontal="center" vertical="center" wrapText="1"/>
    </xf>
    <xf numFmtId="0" fontId="111" fillId="0" borderId="124" xfId="0" applyFont="1" applyBorder="1" applyAlignment="1">
      <alignment horizontal="center" vertical="center" wrapText="1"/>
    </xf>
    <xf numFmtId="0" fontId="114" fillId="0" borderId="100" xfId="0" applyFont="1" applyBorder="1" applyAlignment="1">
      <alignment horizontal="center" vertical="center" wrapText="1"/>
    </xf>
    <xf numFmtId="0" fontId="114" fillId="0" borderId="102" xfId="0" applyFont="1" applyBorder="1" applyAlignment="1">
      <alignment horizontal="center" vertical="center" wrapText="1"/>
    </xf>
    <xf numFmtId="0" fontId="114" fillId="0" borderId="69" xfId="0" applyFont="1" applyBorder="1" applyAlignment="1">
      <alignment horizontal="center" vertical="center" wrapText="1"/>
    </xf>
    <xf numFmtId="0" fontId="114" fillId="0" borderId="67" xfId="0" applyFont="1" applyBorder="1" applyAlignment="1">
      <alignment horizontal="center" vertical="center" wrapText="1"/>
    </xf>
    <xf numFmtId="0" fontId="114" fillId="0" borderId="84" xfId="0" applyFont="1" applyBorder="1" applyAlignment="1">
      <alignment horizontal="center" vertical="center" wrapText="1"/>
    </xf>
    <xf numFmtId="0" fontId="114" fillId="0" borderId="74" xfId="0" applyFont="1" applyBorder="1" applyAlignment="1">
      <alignment horizontal="center" vertical="center" wrapText="1"/>
    </xf>
    <xf numFmtId="0" fontId="111" fillId="0" borderId="122" xfId="0" applyFont="1" applyBorder="1" applyAlignment="1">
      <alignment horizontal="center" vertical="center" wrapText="1"/>
    </xf>
    <xf numFmtId="0" fontId="111" fillId="0" borderId="123" xfId="0" applyFont="1" applyBorder="1" applyAlignment="1">
      <alignment horizontal="center" vertical="center" wrapText="1"/>
    </xf>
    <xf numFmtId="0" fontId="114" fillId="0" borderId="75" xfId="0" applyFont="1" applyBorder="1" applyAlignment="1">
      <alignment horizontal="center" vertical="center" wrapText="1"/>
    </xf>
    <xf numFmtId="0" fontId="114" fillId="0" borderId="7" xfId="0" applyFont="1" applyBorder="1" applyAlignment="1">
      <alignment horizontal="center" vertical="center" wrapText="1"/>
    </xf>
    <xf numFmtId="0" fontId="111" fillId="0" borderId="75" xfId="0" applyFont="1" applyBorder="1" applyAlignment="1">
      <alignment horizontal="center" vertical="center" wrapText="1"/>
    </xf>
    <xf numFmtId="0" fontId="111" fillId="0" borderId="74" xfId="0" applyFont="1" applyBorder="1" applyAlignment="1">
      <alignment horizontal="center" vertical="center" wrapText="1"/>
    </xf>
    <xf numFmtId="0" fontId="114" fillId="0" borderId="53" xfId="0" applyFont="1" applyBorder="1" applyAlignment="1">
      <alignment horizontal="left" vertical="top" wrapText="1"/>
    </xf>
    <xf numFmtId="0" fontId="114" fillId="0" borderId="76" xfId="0" applyFont="1" applyBorder="1" applyAlignment="1">
      <alignment horizontal="left" vertical="top" wrapText="1"/>
    </xf>
    <xf numFmtId="0" fontId="114" fillId="0" borderId="62" xfId="0" applyFont="1" applyBorder="1" applyAlignment="1">
      <alignment horizontal="left" vertical="top" wrapText="1"/>
    </xf>
    <xf numFmtId="0" fontId="114" fillId="0" borderId="90" xfId="0" applyFont="1" applyBorder="1" applyAlignment="1">
      <alignment horizontal="left" vertical="top" wrapText="1"/>
    </xf>
    <xf numFmtId="0" fontId="114" fillId="0" borderId="97" xfId="0" applyFont="1" applyBorder="1" applyAlignment="1">
      <alignment horizontal="left" vertical="top" wrapText="1"/>
    </xf>
    <xf numFmtId="0" fontId="114" fillId="0" borderId="128" xfId="0" applyFont="1" applyBorder="1" applyAlignment="1">
      <alignment horizontal="left" vertical="top" wrapText="1"/>
    </xf>
    <xf numFmtId="0" fontId="114" fillId="0" borderId="85" xfId="0" applyFont="1" applyBorder="1" applyAlignment="1">
      <alignment horizontal="center" vertical="center" wrapText="1"/>
    </xf>
    <xf numFmtId="0" fontId="114" fillId="0" borderId="66" xfId="0" applyFont="1" applyBorder="1" applyAlignment="1">
      <alignment horizontal="center" vertical="center" wrapText="1"/>
    </xf>
    <xf numFmtId="0" fontId="111" fillId="0" borderId="63" xfId="0" applyFont="1" applyBorder="1" applyAlignment="1">
      <alignment horizontal="center" vertical="center" wrapText="1"/>
    </xf>
    <xf numFmtId="0" fontId="111" fillId="0" borderId="68" xfId="0" applyFont="1" applyBorder="1" applyAlignment="1">
      <alignment horizontal="center" vertical="center" wrapText="1"/>
    </xf>
    <xf numFmtId="0" fontId="111" fillId="0" borderId="26" xfId="0" applyFont="1" applyBorder="1" applyAlignment="1">
      <alignment horizontal="center" vertical="center" wrapText="1"/>
    </xf>
    <xf numFmtId="0" fontId="111" fillId="0" borderId="27" xfId="0" applyFont="1" applyBorder="1" applyAlignment="1">
      <alignment horizontal="center" vertical="center" wrapText="1"/>
    </xf>
    <xf numFmtId="0" fontId="111" fillId="0" borderId="100" xfId="0" applyFont="1" applyBorder="1" applyAlignment="1">
      <alignment horizontal="center" vertical="top" wrapText="1"/>
    </xf>
    <xf numFmtId="0" fontId="111" fillId="0" borderId="101" xfId="0" applyFont="1" applyBorder="1" applyAlignment="1">
      <alignment horizontal="center" vertical="top" wrapText="1"/>
    </xf>
    <xf numFmtId="0" fontId="111" fillId="0" borderId="123" xfId="0" applyFont="1" applyBorder="1" applyAlignment="1">
      <alignment horizontal="center" vertical="top" wrapText="1"/>
    </xf>
    <xf numFmtId="0" fontId="111" fillId="0" borderId="124" xfId="0" applyFont="1" applyBorder="1" applyAlignment="1">
      <alignment horizontal="center" vertical="top" wrapText="1"/>
    </xf>
    <xf numFmtId="0" fontId="131" fillId="0" borderId="113" xfId="0" applyFont="1" applyBorder="1" applyAlignment="1">
      <alignment horizontal="left" vertical="top" wrapText="1"/>
    </xf>
    <xf numFmtId="0" fontId="131" fillId="0" borderId="114" xfId="0" applyFont="1" applyBorder="1" applyAlignment="1">
      <alignment horizontal="left" vertical="top" wrapText="1"/>
    </xf>
    <xf numFmtId="0" fontId="117" fillId="0" borderId="100" xfId="0" applyFont="1" applyBorder="1" applyAlignment="1">
      <alignment horizontal="center" vertical="center"/>
    </xf>
    <xf numFmtId="0" fontId="117" fillId="0" borderId="102"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6" fillId="0" borderId="121" xfId="0" applyFont="1" applyBorder="1" applyAlignment="1">
      <alignment horizontal="center" vertical="center" wrapText="1"/>
    </xf>
    <xf numFmtId="0" fontId="116" fillId="0" borderId="125" xfId="0" applyFont="1" applyBorder="1" applyAlignment="1">
      <alignment horizontal="center" vertical="center" wrapText="1"/>
    </xf>
  </cellXfs>
  <cellStyles count="21415">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0968" xr:uid="{00000000-0005-0000-0000-0000C3020000}"/>
    <cellStyle name="Calculation 2 10 3" xfId="724" xr:uid="{00000000-0005-0000-0000-0000C4020000}"/>
    <cellStyle name="Calculation 2 10 3 2" xfId="20969" xr:uid="{00000000-0005-0000-0000-0000C5020000}"/>
    <cellStyle name="Calculation 2 10 4" xfId="725" xr:uid="{00000000-0005-0000-0000-0000C6020000}"/>
    <cellStyle name="Calculation 2 10 4 2" xfId="20970" xr:uid="{00000000-0005-0000-0000-0000C7020000}"/>
    <cellStyle name="Calculation 2 10 5" xfId="726" xr:uid="{00000000-0005-0000-0000-0000C8020000}"/>
    <cellStyle name="Calculation 2 10 5 2" xfId="20971" xr:uid="{00000000-0005-0000-0000-0000C9020000}"/>
    <cellStyle name="Calculation 2 11" xfId="727" xr:uid="{00000000-0005-0000-0000-0000CA020000}"/>
    <cellStyle name="Calculation 2 11 2" xfId="728" xr:uid="{00000000-0005-0000-0000-0000CB020000}"/>
    <cellStyle name="Calculation 2 11 2 2" xfId="20973" xr:uid="{00000000-0005-0000-0000-0000CC020000}"/>
    <cellStyle name="Calculation 2 11 3" xfId="729" xr:uid="{00000000-0005-0000-0000-0000CD020000}"/>
    <cellStyle name="Calculation 2 11 3 2" xfId="20974" xr:uid="{00000000-0005-0000-0000-0000CE020000}"/>
    <cellStyle name="Calculation 2 11 4" xfId="730" xr:uid="{00000000-0005-0000-0000-0000CF020000}"/>
    <cellStyle name="Calculation 2 11 4 2" xfId="20975" xr:uid="{00000000-0005-0000-0000-0000D0020000}"/>
    <cellStyle name="Calculation 2 11 5" xfId="731" xr:uid="{00000000-0005-0000-0000-0000D1020000}"/>
    <cellStyle name="Calculation 2 11 5 2" xfId="20976" xr:uid="{00000000-0005-0000-0000-0000D2020000}"/>
    <cellStyle name="Calculation 2 11 6" xfId="20972" xr:uid="{00000000-0005-0000-0000-0000D3020000}"/>
    <cellStyle name="Calculation 2 12" xfId="732" xr:uid="{00000000-0005-0000-0000-0000D4020000}"/>
    <cellStyle name="Calculation 2 12 2" xfId="733" xr:uid="{00000000-0005-0000-0000-0000D5020000}"/>
    <cellStyle name="Calculation 2 12 2 2" xfId="20978" xr:uid="{00000000-0005-0000-0000-0000D6020000}"/>
    <cellStyle name="Calculation 2 12 3" xfId="734" xr:uid="{00000000-0005-0000-0000-0000D7020000}"/>
    <cellStyle name="Calculation 2 12 3 2" xfId="20979" xr:uid="{00000000-0005-0000-0000-0000D8020000}"/>
    <cellStyle name="Calculation 2 12 4" xfId="735" xr:uid="{00000000-0005-0000-0000-0000D9020000}"/>
    <cellStyle name="Calculation 2 12 4 2" xfId="20980" xr:uid="{00000000-0005-0000-0000-0000DA020000}"/>
    <cellStyle name="Calculation 2 12 5" xfId="736" xr:uid="{00000000-0005-0000-0000-0000DB020000}"/>
    <cellStyle name="Calculation 2 12 5 2" xfId="20981" xr:uid="{00000000-0005-0000-0000-0000DC020000}"/>
    <cellStyle name="Calculation 2 12 6" xfId="20977" xr:uid="{00000000-0005-0000-0000-0000DD020000}"/>
    <cellStyle name="Calculation 2 13" xfId="737" xr:uid="{00000000-0005-0000-0000-0000DE020000}"/>
    <cellStyle name="Calculation 2 13 2" xfId="738" xr:uid="{00000000-0005-0000-0000-0000DF020000}"/>
    <cellStyle name="Calculation 2 13 2 2" xfId="20983" xr:uid="{00000000-0005-0000-0000-0000E0020000}"/>
    <cellStyle name="Calculation 2 13 3" xfId="739" xr:uid="{00000000-0005-0000-0000-0000E1020000}"/>
    <cellStyle name="Calculation 2 13 3 2" xfId="20984" xr:uid="{00000000-0005-0000-0000-0000E2020000}"/>
    <cellStyle name="Calculation 2 13 4" xfId="740" xr:uid="{00000000-0005-0000-0000-0000E3020000}"/>
    <cellStyle name="Calculation 2 13 4 2" xfId="20985" xr:uid="{00000000-0005-0000-0000-0000E4020000}"/>
    <cellStyle name="Calculation 2 13 5" xfId="20982" xr:uid="{00000000-0005-0000-0000-0000E5020000}"/>
    <cellStyle name="Calculation 2 14" xfId="741" xr:uid="{00000000-0005-0000-0000-0000E6020000}"/>
    <cellStyle name="Calculation 2 14 2" xfId="20986" xr:uid="{00000000-0005-0000-0000-0000E7020000}"/>
    <cellStyle name="Calculation 2 15" xfId="742" xr:uid="{00000000-0005-0000-0000-0000E8020000}"/>
    <cellStyle name="Calculation 2 15 2" xfId="20987" xr:uid="{00000000-0005-0000-0000-0000E9020000}"/>
    <cellStyle name="Calculation 2 16" xfId="743" xr:uid="{00000000-0005-0000-0000-0000EA020000}"/>
    <cellStyle name="Calculation 2 16 2" xfId="20988" xr:uid="{00000000-0005-0000-0000-0000EB020000}"/>
    <cellStyle name="Calculation 2 17" xfId="20967" xr:uid="{00000000-0005-0000-0000-0000EC020000}"/>
    <cellStyle name="Calculation 2 2" xfId="744" xr:uid="{00000000-0005-0000-0000-0000ED020000}"/>
    <cellStyle name="Calculation 2 2 10" xfId="20989" xr:uid="{00000000-0005-0000-0000-0000EE020000}"/>
    <cellStyle name="Calculation 2 2 2" xfId="745" xr:uid="{00000000-0005-0000-0000-0000EF020000}"/>
    <cellStyle name="Calculation 2 2 2 2" xfId="746" xr:uid="{00000000-0005-0000-0000-0000F0020000}"/>
    <cellStyle name="Calculation 2 2 2 2 2" xfId="20991" xr:uid="{00000000-0005-0000-0000-0000F1020000}"/>
    <cellStyle name="Calculation 2 2 2 3" xfId="747" xr:uid="{00000000-0005-0000-0000-0000F2020000}"/>
    <cellStyle name="Calculation 2 2 2 3 2" xfId="20992" xr:uid="{00000000-0005-0000-0000-0000F3020000}"/>
    <cellStyle name="Calculation 2 2 2 4" xfId="748" xr:uid="{00000000-0005-0000-0000-0000F4020000}"/>
    <cellStyle name="Calculation 2 2 2 4 2" xfId="20993" xr:uid="{00000000-0005-0000-0000-0000F5020000}"/>
    <cellStyle name="Calculation 2 2 2 5" xfId="20990" xr:uid="{00000000-0005-0000-0000-0000F6020000}"/>
    <cellStyle name="Calculation 2 2 3" xfId="749" xr:uid="{00000000-0005-0000-0000-0000F7020000}"/>
    <cellStyle name="Calculation 2 2 3 2" xfId="750" xr:uid="{00000000-0005-0000-0000-0000F8020000}"/>
    <cellStyle name="Calculation 2 2 3 2 2" xfId="20995" xr:uid="{00000000-0005-0000-0000-0000F9020000}"/>
    <cellStyle name="Calculation 2 2 3 3" xfId="751" xr:uid="{00000000-0005-0000-0000-0000FA020000}"/>
    <cellStyle name="Calculation 2 2 3 3 2" xfId="20996" xr:uid="{00000000-0005-0000-0000-0000FB020000}"/>
    <cellStyle name="Calculation 2 2 3 4" xfId="752" xr:uid="{00000000-0005-0000-0000-0000FC020000}"/>
    <cellStyle name="Calculation 2 2 3 4 2" xfId="20997" xr:uid="{00000000-0005-0000-0000-0000FD020000}"/>
    <cellStyle name="Calculation 2 2 3 5" xfId="20994" xr:uid="{00000000-0005-0000-0000-0000FE020000}"/>
    <cellStyle name="Calculation 2 2 4" xfId="753" xr:uid="{00000000-0005-0000-0000-0000FF020000}"/>
    <cellStyle name="Calculation 2 2 4 2" xfId="754" xr:uid="{00000000-0005-0000-0000-000000030000}"/>
    <cellStyle name="Calculation 2 2 4 2 2" xfId="20999" xr:uid="{00000000-0005-0000-0000-000001030000}"/>
    <cellStyle name="Calculation 2 2 4 3" xfId="755" xr:uid="{00000000-0005-0000-0000-000002030000}"/>
    <cellStyle name="Calculation 2 2 4 3 2" xfId="21000" xr:uid="{00000000-0005-0000-0000-000003030000}"/>
    <cellStyle name="Calculation 2 2 4 4" xfId="756" xr:uid="{00000000-0005-0000-0000-000004030000}"/>
    <cellStyle name="Calculation 2 2 4 4 2" xfId="21001" xr:uid="{00000000-0005-0000-0000-000005030000}"/>
    <cellStyle name="Calculation 2 2 4 5" xfId="20998" xr:uid="{00000000-0005-0000-0000-000006030000}"/>
    <cellStyle name="Calculation 2 2 5" xfId="757" xr:uid="{00000000-0005-0000-0000-000007030000}"/>
    <cellStyle name="Calculation 2 2 5 2" xfId="758" xr:uid="{00000000-0005-0000-0000-000008030000}"/>
    <cellStyle name="Calculation 2 2 5 2 2" xfId="21003" xr:uid="{00000000-0005-0000-0000-000009030000}"/>
    <cellStyle name="Calculation 2 2 5 3" xfId="759" xr:uid="{00000000-0005-0000-0000-00000A030000}"/>
    <cellStyle name="Calculation 2 2 5 3 2" xfId="21004" xr:uid="{00000000-0005-0000-0000-00000B030000}"/>
    <cellStyle name="Calculation 2 2 5 4" xfId="760" xr:uid="{00000000-0005-0000-0000-00000C030000}"/>
    <cellStyle name="Calculation 2 2 5 4 2" xfId="21005" xr:uid="{00000000-0005-0000-0000-00000D030000}"/>
    <cellStyle name="Calculation 2 2 5 5" xfId="21002" xr:uid="{00000000-0005-0000-0000-00000E030000}"/>
    <cellStyle name="Calculation 2 2 6" xfId="761" xr:uid="{00000000-0005-0000-0000-00000F030000}"/>
    <cellStyle name="Calculation 2 2 6 2" xfId="21006" xr:uid="{00000000-0005-0000-0000-000010030000}"/>
    <cellStyle name="Calculation 2 2 7" xfId="762" xr:uid="{00000000-0005-0000-0000-000011030000}"/>
    <cellStyle name="Calculation 2 2 7 2" xfId="21007" xr:uid="{00000000-0005-0000-0000-000012030000}"/>
    <cellStyle name="Calculation 2 2 8" xfId="763" xr:uid="{00000000-0005-0000-0000-000013030000}"/>
    <cellStyle name="Calculation 2 2 8 2" xfId="21008" xr:uid="{00000000-0005-0000-0000-000014030000}"/>
    <cellStyle name="Calculation 2 2 9" xfId="764" xr:uid="{00000000-0005-0000-0000-000015030000}"/>
    <cellStyle name="Calculation 2 2 9 2" xfId="21009" xr:uid="{00000000-0005-0000-0000-000016030000}"/>
    <cellStyle name="Calculation 2 3" xfId="765" xr:uid="{00000000-0005-0000-0000-000017030000}"/>
    <cellStyle name="Calculation 2 3 2" xfId="766" xr:uid="{00000000-0005-0000-0000-000018030000}"/>
    <cellStyle name="Calculation 2 3 2 2" xfId="21010" xr:uid="{00000000-0005-0000-0000-000019030000}"/>
    <cellStyle name="Calculation 2 3 3" xfId="767" xr:uid="{00000000-0005-0000-0000-00001A030000}"/>
    <cellStyle name="Calculation 2 3 3 2" xfId="21011" xr:uid="{00000000-0005-0000-0000-00001B030000}"/>
    <cellStyle name="Calculation 2 3 4" xfId="768" xr:uid="{00000000-0005-0000-0000-00001C030000}"/>
    <cellStyle name="Calculation 2 3 4 2" xfId="21012" xr:uid="{00000000-0005-0000-0000-00001D030000}"/>
    <cellStyle name="Calculation 2 3 5" xfId="769" xr:uid="{00000000-0005-0000-0000-00001E030000}"/>
    <cellStyle name="Calculation 2 3 5 2" xfId="21013" xr:uid="{00000000-0005-0000-0000-00001F030000}"/>
    <cellStyle name="Calculation 2 4" xfId="770" xr:uid="{00000000-0005-0000-0000-000020030000}"/>
    <cellStyle name="Calculation 2 4 2" xfId="771" xr:uid="{00000000-0005-0000-0000-000021030000}"/>
    <cellStyle name="Calculation 2 4 2 2" xfId="21014" xr:uid="{00000000-0005-0000-0000-000022030000}"/>
    <cellStyle name="Calculation 2 4 3" xfId="772" xr:uid="{00000000-0005-0000-0000-000023030000}"/>
    <cellStyle name="Calculation 2 4 3 2" xfId="21015" xr:uid="{00000000-0005-0000-0000-000024030000}"/>
    <cellStyle name="Calculation 2 4 4" xfId="773" xr:uid="{00000000-0005-0000-0000-000025030000}"/>
    <cellStyle name="Calculation 2 4 4 2" xfId="21016" xr:uid="{00000000-0005-0000-0000-000026030000}"/>
    <cellStyle name="Calculation 2 4 5" xfId="774" xr:uid="{00000000-0005-0000-0000-000027030000}"/>
    <cellStyle name="Calculation 2 4 5 2" xfId="21017" xr:uid="{00000000-0005-0000-0000-000028030000}"/>
    <cellStyle name="Calculation 2 5" xfId="775" xr:uid="{00000000-0005-0000-0000-000029030000}"/>
    <cellStyle name="Calculation 2 5 2" xfId="776" xr:uid="{00000000-0005-0000-0000-00002A030000}"/>
    <cellStyle name="Calculation 2 5 2 2" xfId="21018" xr:uid="{00000000-0005-0000-0000-00002B030000}"/>
    <cellStyle name="Calculation 2 5 3" xfId="777" xr:uid="{00000000-0005-0000-0000-00002C030000}"/>
    <cellStyle name="Calculation 2 5 3 2" xfId="21019" xr:uid="{00000000-0005-0000-0000-00002D030000}"/>
    <cellStyle name="Calculation 2 5 4" xfId="778" xr:uid="{00000000-0005-0000-0000-00002E030000}"/>
    <cellStyle name="Calculation 2 5 4 2" xfId="21020" xr:uid="{00000000-0005-0000-0000-00002F030000}"/>
    <cellStyle name="Calculation 2 5 5" xfId="779" xr:uid="{00000000-0005-0000-0000-000030030000}"/>
    <cellStyle name="Calculation 2 5 5 2" xfId="21021" xr:uid="{00000000-0005-0000-0000-000031030000}"/>
    <cellStyle name="Calculation 2 6" xfId="780" xr:uid="{00000000-0005-0000-0000-000032030000}"/>
    <cellStyle name="Calculation 2 6 2" xfId="781" xr:uid="{00000000-0005-0000-0000-000033030000}"/>
    <cellStyle name="Calculation 2 6 2 2" xfId="21022" xr:uid="{00000000-0005-0000-0000-000034030000}"/>
    <cellStyle name="Calculation 2 6 3" xfId="782" xr:uid="{00000000-0005-0000-0000-000035030000}"/>
    <cellStyle name="Calculation 2 6 3 2" xfId="21023" xr:uid="{00000000-0005-0000-0000-000036030000}"/>
    <cellStyle name="Calculation 2 6 4" xfId="783" xr:uid="{00000000-0005-0000-0000-000037030000}"/>
    <cellStyle name="Calculation 2 6 4 2" xfId="21024" xr:uid="{00000000-0005-0000-0000-000038030000}"/>
    <cellStyle name="Calculation 2 6 5" xfId="784" xr:uid="{00000000-0005-0000-0000-000039030000}"/>
    <cellStyle name="Calculation 2 6 5 2" xfId="21025" xr:uid="{00000000-0005-0000-0000-00003A030000}"/>
    <cellStyle name="Calculation 2 7" xfId="785" xr:uid="{00000000-0005-0000-0000-00003B030000}"/>
    <cellStyle name="Calculation 2 7 2" xfId="786" xr:uid="{00000000-0005-0000-0000-00003C030000}"/>
    <cellStyle name="Calculation 2 7 2 2" xfId="21026" xr:uid="{00000000-0005-0000-0000-00003D030000}"/>
    <cellStyle name="Calculation 2 7 3" xfId="787" xr:uid="{00000000-0005-0000-0000-00003E030000}"/>
    <cellStyle name="Calculation 2 7 3 2" xfId="21027" xr:uid="{00000000-0005-0000-0000-00003F030000}"/>
    <cellStyle name="Calculation 2 7 4" xfId="788" xr:uid="{00000000-0005-0000-0000-000040030000}"/>
    <cellStyle name="Calculation 2 7 4 2" xfId="21028" xr:uid="{00000000-0005-0000-0000-000041030000}"/>
    <cellStyle name="Calculation 2 7 5" xfId="789" xr:uid="{00000000-0005-0000-0000-000042030000}"/>
    <cellStyle name="Calculation 2 7 5 2" xfId="21029" xr:uid="{00000000-0005-0000-0000-000043030000}"/>
    <cellStyle name="Calculation 2 8" xfId="790" xr:uid="{00000000-0005-0000-0000-000044030000}"/>
    <cellStyle name="Calculation 2 8 2" xfId="791" xr:uid="{00000000-0005-0000-0000-000045030000}"/>
    <cellStyle name="Calculation 2 8 2 2" xfId="21030" xr:uid="{00000000-0005-0000-0000-000046030000}"/>
    <cellStyle name="Calculation 2 8 3" xfId="792" xr:uid="{00000000-0005-0000-0000-000047030000}"/>
    <cellStyle name="Calculation 2 8 3 2" xfId="21031" xr:uid="{00000000-0005-0000-0000-000048030000}"/>
    <cellStyle name="Calculation 2 8 4" xfId="793" xr:uid="{00000000-0005-0000-0000-000049030000}"/>
    <cellStyle name="Calculation 2 8 4 2" xfId="21032" xr:uid="{00000000-0005-0000-0000-00004A030000}"/>
    <cellStyle name="Calculation 2 8 5" xfId="794" xr:uid="{00000000-0005-0000-0000-00004B030000}"/>
    <cellStyle name="Calculation 2 8 5 2" xfId="21033" xr:uid="{00000000-0005-0000-0000-00004C030000}"/>
    <cellStyle name="Calculation 2 9" xfId="795" xr:uid="{00000000-0005-0000-0000-00004D030000}"/>
    <cellStyle name="Calculation 2 9 2" xfId="796" xr:uid="{00000000-0005-0000-0000-00004E030000}"/>
    <cellStyle name="Calculation 2 9 2 2" xfId="21034" xr:uid="{00000000-0005-0000-0000-00004F030000}"/>
    <cellStyle name="Calculation 2 9 3" xfId="797" xr:uid="{00000000-0005-0000-0000-000050030000}"/>
    <cellStyle name="Calculation 2 9 3 2" xfId="21035" xr:uid="{00000000-0005-0000-0000-000051030000}"/>
    <cellStyle name="Calculation 2 9 4" xfId="798" xr:uid="{00000000-0005-0000-0000-000052030000}"/>
    <cellStyle name="Calculation 2 9 4 2" xfId="21036" xr:uid="{00000000-0005-0000-0000-000053030000}"/>
    <cellStyle name="Calculation 2 9 5" xfId="799" xr:uid="{00000000-0005-0000-0000-000054030000}"/>
    <cellStyle name="Calculation 2 9 5 2" xfId="21037" xr:uid="{00000000-0005-0000-0000-000055030000}"/>
    <cellStyle name="Calculation 3" xfId="800" xr:uid="{00000000-0005-0000-0000-000056030000}"/>
    <cellStyle name="Calculation 3 2" xfId="801" xr:uid="{00000000-0005-0000-0000-000057030000}"/>
    <cellStyle name="Calculation 3 2 2" xfId="21039" xr:uid="{00000000-0005-0000-0000-000058030000}"/>
    <cellStyle name="Calculation 3 3" xfId="802" xr:uid="{00000000-0005-0000-0000-000059030000}"/>
    <cellStyle name="Calculation 3 3 2" xfId="21040" xr:uid="{00000000-0005-0000-0000-00005A030000}"/>
    <cellStyle name="Calculation 3 4" xfId="21038" xr:uid="{00000000-0005-0000-0000-00005B030000}"/>
    <cellStyle name="Calculation 4" xfId="803" xr:uid="{00000000-0005-0000-0000-00005C030000}"/>
    <cellStyle name="Calculation 4 2" xfId="804" xr:uid="{00000000-0005-0000-0000-00005D030000}"/>
    <cellStyle name="Calculation 4 2 2" xfId="21042" xr:uid="{00000000-0005-0000-0000-00005E030000}"/>
    <cellStyle name="Calculation 4 3" xfId="805" xr:uid="{00000000-0005-0000-0000-00005F030000}"/>
    <cellStyle name="Calculation 4 3 2" xfId="21043" xr:uid="{00000000-0005-0000-0000-000060030000}"/>
    <cellStyle name="Calculation 4 4" xfId="21041" xr:uid="{00000000-0005-0000-0000-000061030000}"/>
    <cellStyle name="Calculation 5" xfId="806" xr:uid="{00000000-0005-0000-0000-000062030000}"/>
    <cellStyle name="Calculation 5 2" xfId="807" xr:uid="{00000000-0005-0000-0000-000063030000}"/>
    <cellStyle name="Calculation 5 2 2" xfId="21045" xr:uid="{00000000-0005-0000-0000-000064030000}"/>
    <cellStyle name="Calculation 5 3" xfId="808" xr:uid="{00000000-0005-0000-0000-000065030000}"/>
    <cellStyle name="Calculation 5 3 2" xfId="21046" xr:uid="{00000000-0005-0000-0000-000066030000}"/>
    <cellStyle name="Calculation 5 4" xfId="21044" xr:uid="{00000000-0005-0000-0000-000067030000}"/>
    <cellStyle name="Calculation 6" xfId="809" xr:uid="{00000000-0005-0000-0000-000068030000}"/>
    <cellStyle name="Calculation 6 2" xfId="810" xr:uid="{00000000-0005-0000-0000-000069030000}"/>
    <cellStyle name="Calculation 6 2 2" xfId="21048" xr:uid="{00000000-0005-0000-0000-00006A030000}"/>
    <cellStyle name="Calculation 6 3" xfId="811" xr:uid="{00000000-0005-0000-0000-00006B030000}"/>
    <cellStyle name="Calculation 6 3 2" xfId="21049" xr:uid="{00000000-0005-0000-0000-00006C030000}"/>
    <cellStyle name="Calculation 6 4" xfId="21047" xr:uid="{00000000-0005-0000-0000-00006D030000}"/>
    <cellStyle name="Calculation 7" xfId="812" xr:uid="{00000000-0005-0000-0000-00006E030000}"/>
    <cellStyle name="Calculation 7 2" xfId="21050"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0965"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052" xr:uid="{00000000-0005-0000-0000-00002B240000}"/>
    <cellStyle name="Gia's 11" xfId="21051" xr:uid="{00000000-0005-0000-0000-00002C240000}"/>
    <cellStyle name="Gia's 2" xfId="9187" xr:uid="{00000000-0005-0000-0000-00002D240000}"/>
    <cellStyle name="Gia's 2 2" xfId="21053" xr:uid="{00000000-0005-0000-0000-00002E240000}"/>
    <cellStyle name="Gia's 3" xfId="9188" xr:uid="{00000000-0005-0000-0000-00002F240000}"/>
    <cellStyle name="Gia's 3 2" xfId="21054" xr:uid="{00000000-0005-0000-0000-000030240000}"/>
    <cellStyle name="Gia's 4" xfId="9189" xr:uid="{00000000-0005-0000-0000-000031240000}"/>
    <cellStyle name="Gia's 4 2" xfId="21055" xr:uid="{00000000-0005-0000-0000-000032240000}"/>
    <cellStyle name="Gia's 5" xfId="9190" xr:uid="{00000000-0005-0000-0000-000033240000}"/>
    <cellStyle name="Gia's 5 2" xfId="21056" xr:uid="{00000000-0005-0000-0000-000034240000}"/>
    <cellStyle name="Gia's 6" xfId="9191" xr:uid="{00000000-0005-0000-0000-000035240000}"/>
    <cellStyle name="Gia's 6 2" xfId="21057" xr:uid="{00000000-0005-0000-0000-000036240000}"/>
    <cellStyle name="Gia's 7" xfId="9192" xr:uid="{00000000-0005-0000-0000-000037240000}"/>
    <cellStyle name="Gia's 7 2" xfId="21058" xr:uid="{00000000-0005-0000-0000-000038240000}"/>
    <cellStyle name="Gia's 8" xfId="9193" xr:uid="{00000000-0005-0000-0000-000039240000}"/>
    <cellStyle name="Gia's 8 2" xfId="21059" xr:uid="{00000000-0005-0000-0000-00003A240000}"/>
    <cellStyle name="Gia's 9" xfId="9194" xr:uid="{00000000-0005-0000-0000-00003B240000}"/>
    <cellStyle name="Gia's 9 2" xfId="21060"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061"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063" xr:uid="{00000000-0005-0000-0000-00005E240000}"/>
    <cellStyle name="Header2 3" xfId="9227" xr:uid="{00000000-0005-0000-0000-00005F240000}"/>
    <cellStyle name="Header2 3 2" xfId="21064" xr:uid="{00000000-0005-0000-0000-000060240000}"/>
    <cellStyle name="Header2 4" xfId="21062"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065" xr:uid="{00000000-0005-0000-0000-0000C1240000}"/>
    <cellStyle name="highlightExposure" xfId="9323" xr:uid="{00000000-0005-0000-0000-0000C2240000}"/>
    <cellStyle name="highlightExposure 2" xfId="21066" xr:uid="{00000000-0005-0000-0000-0000C3240000}"/>
    <cellStyle name="highlightPercentage" xfId="9324" xr:uid="{00000000-0005-0000-0000-0000C4240000}"/>
    <cellStyle name="highlightPercentage 2" xfId="21067" xr:uid="{00000000-0005-0000-0000-0000C5240000}"/>
    <cellStyle name="highlightText" xfId="9325" xr:uid="{00000000-0005-0000-0000-0000C6240000}"/>
    <cellStyle name="highlightText 2" xfId="2106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070" xr:uid="{00000000-0005-0000-0000-0000D3240000}"/>
    <cellStyle name="Input 2 10 3" xfId="9336" xr:uid="{00000000-0005-0000-0000-0000D4240000}"/>
    <cellStyle name="Input 2 10 3 2" xfId="21071" xr:uid="{00000000-0005-0000-0000-0000D5240000}"/>
    <cellStyle name="Input 2 10 4" xfId="9337" xr:uid="{00000000-0005-0000-0000-0000D6240000}"/>
    <cellStyle name="Input 2 10 4 2" xfId="21072" xr:uid="{00000000-0005-0000-0000-0000D7240000}"/>
    <cellStyle name="Input 2 10 5" xfId="9338" xr:uid="{00000000-0005-0000-0000-0000D8240000}"/>
    <cellStyle name="Input 2 10 5 2" xfId="21073" xr:uid="{00000000-0005-0000-0000-0000D9240000}"/>
    <cellStyle name="Input 2 11" xfId="9339" xr:uid="{00000000-0005-0000-0000-0000DA240000}"/>
    <cellStyle name="Input 2 11 2" xfId="9340" xr:uid="{00000000-0005-0000-0000-0000DB240000}"/>
    <cellStyle name="Input 2 11 2 2" xfId="21075" xr:uid="{00000000-0005-0000-0000-0000DC240000}"/>
    <cellStyle name="Input 2 11 3" xfId="9341" xr:uid="{00000000-0005-0000-0000-0000DD240000}"/>
    <cellStyle name="Input 2 11 3 2" xfId="21076" xr:uid="{00000000-0005-0000-0000-0000DE240000}"/>
    <cellStyle name="Input 2 11 4" xfId="9342" xr:uid="{00000000-0005-0000-0000-0000DF240000}"/>
    <cellStyle name="Input 2 11 4 2" xfId="21077" xr:uid="{00000000-0005-0000-0000-0000E0240000}"/>
    <cellStyle name="Input 2 11 5" xfId="9343" xr:uid="{00000000-0005-0000-0000-0000E1240000}"/>
    <cellStyle name="Input 2 11 5 2" xfId="21078" xr:uid="{00000000-0005-0000-0000-0000E2240000}"/>
    <cellStyle name="Input 2 11 6" xfId="21074" xr:uid="{00000000-0005-0000-0000-0000E3240000}"/>
    <cellStyle name="Input 2 12" xfId="9344" xr:uid="{00000000-0005-0000-0000-0000E4240000}"/>
    <cellStyle name="Input 2 12 2" xfId="9345" xr:uid="{00000000-0005-0000-0000-0000E5240000}"/>
    <cellStyle name="Input 2 12 2 2" xfId="21080" xr:uid="{00000000-0005-0000-0000-0000E6240000}"/>
    <cellStyle name="Input 2 12 3" xfId="9346" xr:uid="{00000000-0005-0000-0000-0000E7240000}"/>
    <cellStyle name="Input 2 12 3 2" xfId="21081" xr:uid="{00000000-0005-0000-0000-0000E8240000}"/>
    <cellStyle name="Input 2 12 4" xfId="9347" xr:uid="{00000000-0005-0000-0000-0000E9240000}"/>
    <cellStyle name="Input 2 12 4 2" xfId="21082" xr:uid="{00000000-0005-0000-0000-0000EA240000}"/>
    <cellStyle name="Input 2 12 5" xfId="9348" xr:uid="{00000000-0005-0000-0000-0000EB240000}"/>
    <cellStyle name="Input 2 12 5 2" xfId="21083" xr:uid="{00000000-0005-0000-0000-0000EC240000}"/>
    <cellStyle name="Input 2 12 6" xfId="21079" xr:uid="{00000000-0005-0000-0000-0000ED240000}"/>
    <cellStyle name="Input 2 13" xfId="9349" xr:uid="{00000000-0005-0000-0000-0000EE240000}"/>
    <cellStyle name="Input 2 13 2" xfId="9350" xr:uid="{00000000-0005-0000-0000-0000EF240000}"/>
    <cellStyle name="Input 2 13 2 2" xfId="21085" xr:uid="{00000000-0005-0000-0000-0000F0240000}"/>
    <cellStyle name="Input 2 13 3" xfId="9351" xr:uid="{00000000-0005-0000-0000-0000F1240000}"/>
    <cellStyle name="Input 2 13 3 2" xfId="21086" xr:uid="{00000000-0005-0000-0000-0000F2240000}"/>
    <cellStyle name="Input 2 13 4" xfId="9352" xr:uid="{00000000-0005-0000-0000-0000F3240000}"/>
    <cellStyle name="Input 2 13 4 2" xfId="21087" xr:uid="{00000000-0005-0000-0000-0000F4240000}"/>
    <cellStyle name="Input 2 13 5" xfId="21084" xr:uid="{00000000-0005-0000-0000-0000F5240000}"/>
    <cellStyle name="Input 2 14" xfId="9353" xr:uid="{00000000-0005-0000-0000-0000F6240000}"/>
    <cellStyle name="Input 2 14 2" xfId="21088" xr:uid="{00000000-0005-0000-0000-0000F7240000}"/>
    <cellStyle name="Input 2 15" xfId="9354" xr:uid="{00000000-0005-0000-0000-0000F8240000}"/>
    <cellStyle name="Input 2 15 2" xfId="21089" xr:uid="{00000000-0005-0000-0000-0000F9240000}"/>
    <cellStyle name="Input 2 16" xfId="9355" xr:uid="{00000000-0005-0000-0000-0000FA240000}"/>
    <cellStyle name="Input 2 16 2" xfId="21090" xr:uid="{00000000-0005-0000-0000-0000FB240000}"/>
    <cellStyle name="Input 2 17" xfId="21069" xr:uid="{00000000-0005-0000-0000-0000FC240000}"/>
    <cellStyle name="Input 2 2" xfId="9356" xr:uid="{00000000-0005-0000-0000-0000FD240000}"/>
    <cellStyle name="Input 2 2 10" xfId="21091" xr:uid="{00000000-0005-0000-0000-0000FE240000}"/>
    <cellStyle name="Input 2 2 2" xfId="9357" xr:uid="{00000000-0005-0000-0000-0000FF240000}"/>
    <cellStyle name="Input 2 2 2 2" xfId="9358" xr:uid="{00000000-0005-0000-0000-000000250000}"/>
    <cellStyle name="Input 2 2 2 2 2" xfId="21093" xr:uid="{00000000-0005-0000-0000-000001250000}"/>
    <cellStyle name="Input 2 2 2 3" xfId="9359" xr:uid="{00000000-0005-0000-0000-000002250000}"/>
    <cellStyle name="Input 2 2 2 3 2" xfId="21094" xr:uid="{00000000-0005-0000-0000-000003250000}"/>
    <cellStyle name="Input 2 2 2 4" xfId="9360" xr:uid="{00000000-0005-0000-0000-000004250000}"/>
    <cellStyle name="Input 2 2 2 4 2" xfId="21095" xr:uid="{00000000-0005-0000-0000-000005250000}"/>
    <cellStyle name="Input 2 2 2 5" xfId="21092" xr:uid="{00000000-0005-0000-0000-000006250000}"/>
    <cellStyle name="Input 2 2 3" xfId="9361" xr:uid="{00000000-0005-0000-0000-000007250000}"/>
    <cellStyle name="Input 2 2 3 2" xfId="9362" xr:uid="{00000000-0005-0000-0000-000008250000}"/>
    <cellStyle name="Input 2 2 3 2 2" xfId="21097" xr:uid="{00000000-0005-0000-0000-000009250000}"/>
    <cellStyle name="Input 2 2 3 3" xfId="9363" xr:uid="{00000000-0005-0000-0000-00000A250000}"/>
    <cellStyle name="Input 2 2 3 3 2" xfId="21098" xr:uid="{00000000-0005-0000-0000-00000B250000}"/>
    <cellStyle name="Input 2 2 3 4" xfId="9364" xr:uid="{00000000-0005-0000-0000-00000C250000}"/>
    <cellStyle name="Input 2 2 3 4 2" xfId="21099" xr:uid="{00000000-0005-0000-0000-00000D250000}"/>
    <cellStyle name="Input 2 2 3 5" xfId="21096" xr:uid="{00000000-0005-0000-0000-00000E250000}"/>
    <cellStyle name="Input 2 2 4" xfId="9365" xr:uid="{00000000-0005-0000-0000-00000F250000}"/>
    <cellStyle name="Input 2 2 4 2" xfId="9366" xr:uid="{00000000-0005-0000-0000-000010250000}"/>
    <cellStyle name="Input 2 2 4 2 2" xfId="21101" xr:uid="{00000000-0005-0000-0000-000011250000}"/>
    <cellStyle name="Input 2 2 4 3" xfId="9367" xr:uid="{00000000-0005-0000-0000-000012250000}"/>
    <cellStyle name="Input 2 2 4 3 2" xfId="21102" xr:uid="{00000000-0005-0000-0000-000013250000}"/>
    <cellStyle name="Input 2 2 4 4" xfId="9368" xr:uid="{00000000-0005-0000-0000-000014250000}"/>
    <cellStyle name="Input 2 2 4 4 2" xfId="21103" xr:uid="{00000000-0005-0000-0000-000015250000}"/>
    <cellStyle name="Input 2 2 4 5" xfId="21100" xr:uid="{00000000-0005-0000-0000-000016250000}"/>
    <cellStyle name="Input 2 2 5" xfId="9369" xr:uid="{00000000-0005-0000-0000-000017250000}"/>
    <cellStyle name="Input 2 2 5 2" xfId="9370" xr:uid="{00000000-0005-0000-0000-000018250000}"/>
    <cellStyle name="Input 2 2 5 2 2" xfId="21105" xr:uid="{00000000-0005-0000-0000-000019250000}"/>
    <cellStyle name="Input 2 2 5 3" xfId="9371" xr:uid="{00000000-0005-0000-0000-00001A250000}"/>
    <cellStyle name="Input 2 2 5 3 2" xfId="21106" xr:uid="{00000000-0005-0000-0000-00001B250000}"/>
    <cellStyle name="Input 2 2 5 4" xfId="9372" xr:uid="{00000000-0005-0000-0000-00001C250000}"/>
    <cellStyle name="Input 2 2 5 4 2" xfId="21107" xr:uid="{00000000-0005-0000-0000-00001D250000}"/>
    <cellStyle name="Input 2 2 5 5" xfId="21104" xr:uid="{00000000-0005-0000-0000-00001E250000}"/>
    <cellStyle name="Input 2 2 6" xfId="9373" xr:uid="{00000000-0005-0000-0000-00001F250000}"/>
    <cellStyle name="Input 2 2 6 2" xfId="21108" xr:uid="{00000000-0005-0000-0000-000020250000}"/>
    <cellStyle name="Input 2 2 7" xfId="9374" xr:uid="{00000000-0005-0000-0000-000021250000}"/>
    <cellStyle name="Input 2 2 7 2" xfId="21109" xr:uid="{00000000-0005-0000-0000-000022250000}"/>
    <cellStyle name="Input 2 2 8" xfId="9375" xr:uid="{00000000-0005-0000-0000-000023250000}"/>
    <cellStyle name="Input 2 2 8 2" xfId="21110" xr:uid="{00000000-0005-0000-0000-000024250000}"/>
    <cellStyle name="Input 2 2 9" xfId="9376" xr:uid="{00000000-0005-0000-0000-000025250000}"/>
    <cellStyle name="Input 2 2 9 2" xfId="21111" xr:uid="{00000000-0005-0000-0000-000026250000}"/>
    <cellStyle name="Input 2 3" xfId="9377" xr:uid="{00000000-0005-0000-0000-000027250000}"/>
    <cellStyle name="Input 2 3 2" xfId="9378" xr:uid="{00000000-0005-0000-0000-000028250000}"/>
    <cellStyle name="Input 2 3 2 2" xfId="21112" xr:uid="{00000000-0005-0000-0000-000029250000}"/>
    <cellStyle name="Input 2 3 3" xfId="9379" xr:uid="{00000000-0005-0000-0000-00002A250000}"/>
    <cellStyle name="Input 2 3 3 2" xfId="21113" xr:uid="{00000000-0005-0000-0000-00002B250000}"/>
    <cellStyle name="Input 2 3 4" xfId="9380" xr:uid="{00000000-0005-0000-0000-00002C250000}"/>
    <cellStyle name="Input 2 3 4 2" xfId="21114" xr:uid="{00000000-0005-0000-0000-00002D250000}"/>
    <cellStyle name="Input 2 3 5" xfId="9381" xr:uid="{00000000-0005-0000-0000-00002E250000}"/>
    <cellStyle name="Input 2 3 5 2" xfId="21115" xr:uid="{00000000-0005-0000-0000-00002F250000}"/>
    <cellStyle name="Input 2 4" xfId="9382" xr:uid="{00000000-0005-0000-0000-000030250000}"/>
    <cellStyle name="Input 2 4 2" xfId="9383" xr:uid="{00000000-0005-0000-0000-000031250000}"/>
    <cellStyle name="Input 2 4 2 2" xfId="21116" xr:uid="{00000000-0005-0000-0000-000032250000}"/>
    <cellStyle name="Input 2 4 3" xfId="9384" xr:uid="{00000000-0005-0000-0000-000033250000}"/>
    <cellStyle name="Input 2 4 3 2" xfId="21117" xr:uid="{00000000-0005-0000-0000-000034250000}"/>
    <cellStyle name="Input 2 4 4" xfId="9385" xr:uid="{00000000-0005-0000-0000-000035250000}"/>
    <cellStyle name="Input 2 4 4 2" xfId="21118" xr:uid="{00000000-0005-0000-0000-000036250000}"/>
    <cellStyle name="Input 2 4 5" xfId="9386" xr:uid="{00000000-0005-0000-0000-000037250000}"/>
    <cellStyle name="Input 2 4 5 2" xfId="21119" xr:uid="{00000000-0005-0000-0000-000038250000}"/>
    <cellStyle name="Input 2 5" xfId="9387" xr:uid="{00000000-0005-0000-0000-000039250000}"/>
    <cellStyle name="Input 2 5 2" xfId="9388" xr:uid="{00000000-0005-0000-0000-00003A250000}"/>
    <cellStyle name="Input 2 5 2 2" xfId="21120" xr:uid="{00000000-0005-0000-0000-00003B250000}"/>
    <cellStyle name="Input 2 5 3" xfId="9389" xr:uid="{00000000-0005-0000-0000-00003C250000}"/>
    <cellStyle name="Input 2 5 3 2" xfId="21121" xr:uid="{00000000-0005-0000-0000-00003D250000}"/>
    <cellStyle name="Input 2 5 4" xfId="9390" xr:uid="{00000000-0005-0000-0000-00003E250000}"/>
    <cellStyle name="Input 2 5 4 2" xfId="21122" xr:uid="{00000000-0005-0000-0000-00003F250000}"/>
    <cellStyle name="Input 2 5 5" xfId="9391" xr:uid="{00000000-0005-0000-0000-000040250000}"/>
    <cellStyle name="Input 2 5 5 2" xfId="21123" xr:uid="{00000000-0005-0000-0000-000041250000}"/>
    <cellStyle name="Input 2 6" xfId="9392" xr:uid="{00000000-0005-0000-0000-000042250000}"/>
    <cellStyle name="Input 2 6 2" xfId="9393" xr:uid="{00000000-0005-0000-0000-000043250000}"/>
    <cellStyle name="Input 2 6 2 2" xfId="21124" xr:uid="{00000000-0005-0000-0000-000044250000}"/>
    <cellStyle name="Input 2 6 3" xfId="9394" xr:uid="{00000000-0005-0000-0000-000045250000}"/>
    <cellStyle name="Input 2 6 3 2" xfId="21125" xr:uid="{00000000-0005-0000-0000-000046250000}"/>
    <cellStyle name="Input 2 6 4" xfId="9395" xr:uid="{00000000-0005-0000-0000-000047250000}"/>
    <cellStyle name="Input 2 6 4 2" xfId="21126" xr:uid="{00000000-0005-0000-0000-000048250000}"/>
    <cellStyle name="Input 2 6 5" xfId="9396" xr:uid="{00000000-0005-0000-0000-000049250000}"/>
    <cellStyle name="Input 2 6 5 2" xfId="21127" xr:uid="{00000000-0005-0000-0000-00004A250000}"/>
    <cellStyle name="Input 2 7" xfId="9397" xr:uid="{00000000-0005-0000-0000-00004B250000}"/>
    <cellStyle name="Input 2 7 2" xfId="9398" xr:uid="{00000000-0005-0000-0000-00004C250000}"/>
    <cellStyle name="Input 2 7 2 2" xfId="21128" xr:uid="{00000000-0005-0000-0000-00004D250000}"/>
    <cellStyle name="Input 2 7 3" xfId="9399" xr:uid="{00000000-0005-0000-0000-00004E250000}"/>
    <cellStyle name="Input 2 7 3 2" xfId="21129" xr:uid="{00000000-0005-0000-0000-00004F250000}"/>
    <cellStyle name="Input 2 7 4" xfId="9400" xr:uid="{00000000-0005-0000-0000-000050250000}"/>
    <cellStyle name="Input 2 7 4 2" xfId="21130" xr:uid="{00000000-0005-0000-0000-000051250000}"/>
    <cellStyle name="Input 2 7 5" xfId="9401" xr:uid="{00000000-0005-0000-0000-000052250000}"/>
    <cellStyle name="Input 2 7 5 2" xfId="21131" xr:uid="{00000000-0005-0000-0000-000053250000}"/>
    <cellStyle name="Input 2 8" xfId="9402" xr:uid="{00000000-0005-0000-0000-000054250000}"/>
    <cellStyle name="Input 2 8 2" xfId="9403" xr:uid="{00000000-0005-0000-0000-000055250000}"/>
    <cellStyle name="Input 2 8 2 2" xfId="21132" xr:uid="{00000000-0005-0000-0000-000056250000}"/>
    <cellStyle name="Input 2 8 3" xfId="9404" xr:uid="{00000000-0005-0000-0000-000057250000}"/>
    <cellStyle name="Input 2 8 3 2" xfId="21133" xr:uid="{00000000-0005-0000-0000-000058250000}"/>
    <cellStyle name="Input 2 8 4" xfId="9405" xr:uid="{00000000-0005-0000-0000-000059250000}"/>
    <cellStyle name="Input 2 8 4 2" xfId="21134" xr:uid="{00000000-0005-0000-0000-00005A250000}"/>
    <cellStyle name="Input 2 8 5" xfId="9406" xr:uid="{00000000-0005-0000-0000-00005B250000}"/>
    <cellStyle name="Input 2 8 5 2" xfId="21135" xr:uid="{00000000-0005-0000-0000-00005C250000}"/>
    <cellStyle name="Input 2 9" xfId="9407" xr:uid="{00000000-0005-0000-0000-00005D250000}"/>
    <cellStyle name="Input 2 9 2" xfId="9408" xr:uid="{00000000-0005-0000-0000-00005E250000}"/>
    <cellStyle name="Input 2 9 2 2" xfId="21136" xr:uid="{00000000-0005-0000-0000-00005F250000}"/>
    <cellStyle name="Input 2 9 3" xfId="9409" xr:uid="{00000000-0005-0000-0000-000060250000}"/>
    <cellStyle name="Input 2 9 3 2" xfId="21137" xr:uid="{00000000-0005-0000-0000-000061250000}"/>
    <cellStyle name="Input 2 9 4" xfId="9410" xr:uid="{00000000-0005-0000-0000-000062250000}"/>
    <cellStyle name="Input 2 9 4 2" xfId="21138" xr:uid="{00000000-0005-0000-0000-000063250000}"/>
    <cellStyle name="Input 2 9 5" xfId="9411" xr:uid="{00000000-0005-0000-0000-000064250000}"/>
    <cellStyle name="Input 2 9 5 2" xfId="21139" xr:uid="{00000000-0005-0000-0000-000065250000}"/>
    <cellStyle name="Input 3" xfId="9412" xr:uid="{00000000-0005-0000-0000-000066250000}"/>
    <cellStyle name="Input 3 2" xfId="9413" xr:uid="{00000000-0005-0000-0000-000067250000}"/>
    <cellStyle name="Input 3 2 2" xfId="21141" xr:uid="{00000000-0005-0000-0000-000068250000}"/>
    <cellStyle name="Input 3 3" xfId="9414" xr:uid="{00000000-0005-0000-0000-000069250000}"/>
    <cellStyle name="Input 3 3 2" xfId="21142" xr:uid="{00000000-0005-0000-0000-00006A250000}"/>
    <cellStyle name="Input 3 4" xfId="21140" xr:uid="{00000000-0005-0000-0000-00006B250000}"/>
    <cellStyle name="Input 4" xfId="9415" xr:uid="{00000000-0005-0000-0000-00006C250000}"/>
    <cellStyle name="Input 4 2" xfId="9416" xr:uid="{00000000-0005-0000-0000-00006D250000}"/>
    <cellStyle name="Input 4 2 2" xfId="21144" xr:uid="{00000000-0005-0000-0000-00006E250000}"/>
    <cellStyle name="Input 4 3" xfId="9417" xr:uid="{00000000-0005-0000-0000-00006F250000}"/>
    <cellStyle name="Input 4 3 2" xfId="21145" xr:uid="{00000000-0005-0000-0000-000070250000}"/>
    <cellStyle name="Input 4 4" xfId="21143" xr:uid="{00000000-0005-0000-0000-000071250000}"/>
    <cellStyle name="Input 5" xfId="9418" xr:uid="{00000000-0005-0000-0000-000072250000}"/>
    <cellStyle name="Input 5 2" xfId="9419" xr:uid="{00000000-0005-0000-0000-000073250000}"/>
    <cellStyle name="Input 5 2 2" xfId="21147" xr:uid="{00000000-0005-0000-0000-000074250000}"/>
    <cellStyle name="Input 5 3" xfId="9420" xr:uid="{00000000-0005-0000-0000-000075250000}"/>
    <cellStyle name="Input 5 3 2" xfId="21148" xr:uid="{00000000-0005-0000-0000-000076250000}"/>
    <cellStyle name="Input 5 4" xfId="21146" xr:uid="{00000000-0005-0000-0000-000077250000}"/>
    <cellStyle name="Input 6" xfId="9421" xr:uid="{00000000-0005-0000-0000-000078250000}"/>
    <cellStyle name="Input 6 2" xfId="9422" xr:uid="{00000000-0005-0000-0000-000079250000}"/>
    <cellStyle name="Input 6 2 2" xfId="21150" xr:uid="{00000000-0005-0000-0000-00007A250000}"/>
    <cellStyle name="Input 6 3" xfId="9423" xr:uid="{00000000-0005-0000-0000-00007B250000}"/>
    <cellStyle name="Input 6 3 2" xfId="21151" xr:uid="{00000000-0005-0000-0000-00007C250000}"/>
    <cellStyle name="Input 6 4" xfId="21149" xr:uid="{00000000-0005-0000-0000-00007D250000}"/>
    <cellStyle name="Input 7" xfId="9424" xr:uid="{00000000-0005-0000-0000-00007E250000}"/>
    <cellStyle name="Input 7 2" xfId="21152" xr:uid="{00000000-0005-0000-0000-00007F250000}"/>
    <cellStyle name="inputExposure" xfId="9425" xr:uid="{00000000-0005-0000-0000-000080250000}"/>
    <cellStyle name="inputExposure 2" xfId="2115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0963" xr:uid="{00000000-0005-0000-0000-000068280000}"/>
    <cellStyle name="Normal 122" xfId="20960" xr:uid="{00000000-0005-0000-0000-000069280000}"/>
    <cellStyle name="Normal 123" xfId="20966"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pital &amp; RWA N 2 2" xfId="20961" xr:uid="{00000000-0005-0000-0000-00005A500000}"/>
    <cellStyle name="Normal_Casestdy draft" xfId="15" xr:uid="{00000000-0005-0000-0000-00005B500000}"/>
    <cellStyle name="Normal_Casestdy draft 2" xfId="9" xr:uid="{00000000-0005-0000-0000-00005C500000}"/>
    <cellStyle name="Normalny_Eksport 2000 - F" xfId="20382" xr:uid="{00000000-0005-0000-0000-00005D500000}"/>
    <cellStyle name="Note 2" xfId="20383" xr:uid="{00000000-0005-0000-0000-00005E500000}"/>
    <cellStyle name="Note 2 10" xfId="20384" xr:uid="{00000000-0005-0000-0000-00005F500000}"/>
    <cellStyle name="Note 2 10 2" xfId="20385" xr:uid="{00000000-0005-0000-0000-000060500000}"/>
    <cellStyle name="Note 2 10 2 2" xfId="21155" xr:uid="{00000000-0005-0000-0000-000061500000}"/>
    <cellStyle name="Note 2 10 3" xfId="20386" xr:uid="{00000000-0005-0000-0000-000062500000}"/>
    <cellStyle name="Note 2 10 3 2" xfId="21156" xr:uid="{00000000-0005-0000-0000-000063500000}"/>
    <cellStyle name="Note 2 10 4" xfId="20387" xr:uid="{00000000-0005-0000-0000-000064500000}"/>
    <cellStyle name="Note 2 10 4 2" xfId="21157" xr:uid="{00000000-0005-0000-0000-000065500000}"/>
    <cellStyle name="Note 2 10 5" xfId="20388" xr:uid="{00000000-0005-0000-0000-000066500000}"/>
    <cellStyle name="Note 2 10 5 2" xfId="21158" xr:uid="{00000000-0005-0000-0000-000067500000}"/>
    <cellStyle name="Note 2 11" xfId="20389" xr:uid="{00000000-0005-0000-0000-000068500000}"/>
    <cellStyle name="Note 2 11 2" xfId="20390" xr:uid="{00000000-0005-0000-0000-000069500000}"/>
    <cellStyle name="Note 2 11 2 2" xfId="21159" xr:uid="{00000000-0005-0000-0000-00006A500000}"/>
    <cellStyle name="Note 2 11 3" xfId="20391" xr:uid="{00000000-0005-0000-0000-00006B500000}"/>
    <cellStyle name="Note 2 11 3 2" xfId="21160" xr:uid="{00000000-0005-0000-0000-00006C500000}"/>
    <cellStyle name="Note 2 11 4" xfId="20392" xr:uid="{00000000-0005-0000-0000-00006D500000}"/>
    <cellStyle name="Note 2 11 4 2" xfId="21161" xr:uid="{00000000-0005-0000-0000-00006E500000}"/>
    <cellStyle name="Note 2 11 5" xfId="20393" xr:uid="{00000000-0005-0000-0000-00006F500000}"/>
    <cellStyle name="Note 2 11 5 2" xfId="21162" xr:uid="{00000000-0005-0000-0000-000070500000}"/>
    <cellStyle name="Note 2 12" xfId="20394" xr:uid="{00000000-0005-0000-0000-000071500000}"/>
    <cellStyle name="Note 2 12 2" xfId="20395" xr:uid="{00000000-0005-0000-0000-000072500000}"/>
    <cellStyle name="Note 2 12 2 2" xfId="21163" xr:uid="{00000000-0005-0000-0000-000073500000}"/>
    <cellStyle name="Note 2 12 3" xfId="20396" xr:uid="{00000000-0005-0000-0000-000074500000}"/>
    <cellStyle name="Note 2 12 3 2" xfId="21164" xr:uid="{00000000-0005-0000-0000-000075500000}"/>
    <cellStyle name="Note 2 12 4" xfId="20397" xr:uid="{00000000-0005-0000-0000-000076500000}"/>
    <cellStyle name="Note 2 12 4 2" xfId="21165" xr:uid="{00000000-0005-0000-0000-000077500000}"/>
    <cellStyle name="Note 2 12 5" xfId="20398" xr:uid="{00000000-0005-0000-0000-000078500000}"/>
    <cellStyle name="Note 2 12 5 2" xfId="21166" xr:uid="{00000000-0005-0000-0000-000079500000}"/>
    <cellStyle name="Note 2 13" xfId="20399" xr:uid="{00000000-0005-0000-0000-00007A500000}"/>
    <cellStyle name="Note 2 13 2" xfId="20400" xr:uid="{00000000-0005-0000-0000-00007B500000}"/>
    <cellStyle name="Note 2 13 2 2" xfId="21167" xr:uid="{00000000-0005-0000-0000-00007C500000}"/>
    <cellStyle name="Note 2 13 3" xfId="20401" xr:uid="{00000000-0005-0000-0000-00007D500000}"/>
    <cellStyle name="Note 2 13 3 2" xfId="21168" xr:uid="{00000000-0005-0000-0000-00007E500000}"/>
    <cellStyle name="Note 2 13 4" xfId="20402" xr:uid="{00000000-0005-0000-0000-00007F500000}"/>
    <cellStyle name="Note 2 13 4 2" xfId="21169" xr:uid="{00000000-0005-0000-0000-000080500000}"/>
    <cellStyle name="Note 2 13 5" xfId="20403" xr:uid="{00000000-0005-0000-0000-000081500000}"/>
    <cellStyle name="Note 2 13 5 2" xfId="21170" xr:uid="{00000000-0005-0000-0000-000082500000}"/>
    <cellStyle name="Note 2 14" xfId="20404" xr:uid="{00000000-0005-0000-0000-000083500000}"/>
    <cellStyle name="Note 2 14 2" xfId="20405" xr:uid="{00000000-0005-0000-0000-000084500000}"/>
    <cellStyle name="Note 2 14 2 2" xfId="21172" xr:uid="{00000000-0005-0000-0000-000085500000}"/>
    <cellStyle name="Note 2 14 3" xfId="21171" xr:uid="{00000000-0005-0000-0000-000086500000}"/>
    <cellStyle name="Note 2 15" xfId="20406" xr:uid="{00000000-0005-0000-0000-000087500000}"/>
    <cellStyle name="Note 2 15 2" xfId="20407" xr:uid="{00000000-0005-0000-0000-000088500000}"/>
    <cellStyle name="Note 2 15 2 2" xfId="21173" xr:uid="{00000000-0005-0000-0000-000089500000}"/>
    <cellStyle name="Note 2 16" xfId="20408" xr:uid="{00000000-0005-0000-0000-00008A500000}"/>
    <cellStyle name="Note 2 16 2" xfId="21174" xr:uid="{00000000-0005-0000-0000-00008B500000}"/>
    <cellStyle name="Note 2 17" xfId="20409" xr:uid="{00000000-0005-0000-0000-00008C500000}"/>
    <cellStyle name="Note 2 17 2" xfId="21175" xr:uid="{00000000-0005-0000-0000-00008D500000}"/>
    <cellStyle name="Note 2 18" xfId="21154" xr:uid="{00000000-0005-0000-0000-00008E500000}"/>
    <cellStyle name="Note 2 2" xfId="20410" xr:uid="{00000000-0005-0000-0000-00008F500000}"/>
    <cellStyle name="Note 2 2 10" xfId="20411" xr:uid="{00000000-0005-0000-0000-000090500000}"/>
    <cellStyle name="Note 2 2 10 2" xfId="21177" xr:uid="{00000000-0005-0000-0000-000091500000}"/>
    <cellStyle name="Note 2 2 11" xfId="21176" xr:uid="{00000000-0005-0000-0000-000092500000}"/>
    <cellStyle name="Note 2 2 2" xfId="20412" xr:uid="{00000000-0005-0000-0000-000093500000}"/>
    <cellStyle name="Note 2 2 2 2" xfId="20413" xr:uid="{00000000-0005-0000-0000-000094500000}"/>
    <cellStyle name="Note 2 2 2 2 2" xfId="21179" xr:uid="{00000000-0005-0000-0000-000095500000}"/>
    <cellStyle name="Note 2 2 2 3" xfId="20414" xr:uid="{00000000-0005-0000-0000-000096500000}"/>
    <cellStyle name="Note 2 2 2 3 2" xfId="21180" xr:uid="{00000000-0005-0000-0000-000097500000}"/>
    <cellStyle name="Note 2 2 2 4" xfId="20415" xr:uid="{00000000-0005-0000-0000-000098500000}"/>
    <cellStyle name="Note 2 2 2 4 2" xfId="21181" xr:uid="{00000000-0005-0000-0000-000099500000}"/>
    <cellStyle name="Note 2 2 2 5" xfId="20416" xr:uid="{00000000-0005-0000-0000-00009A500000}"/>
    <cellStyle name="Note 2 2 2 5 2" xfId="21182" xr:uid="{00000000-0005-0000-0000-00009B500000}"/>
    <cellStyle name="Note 2 2 2 6" xfId="21178" xr:uid="{00000000-0005-0000-0000-00009C500000}"/>
    <cellStyle name="Note 2 2 3" xfId="20417" xr:uid="{00000000-0005-0000-0000-00009D500000}"/>
    <cellStyle name="Note 2 2 3 2" xfId="20418" xr:uid="{00000000-0005-0000-0000-00009E500000}"/>
    <cellStyle name="Note 2 2 3 2 2" xfId="21183" xr:uid="{00000000-0005-0000-0000-00009F500000}"/>
    <cellStyle name="Note 2 2 3 3" xfId="20419" xr:uid="{00000000-0005-0000-0000-0000A0500000}"/>
    <cellStyle name="Note 2 2 3 3 2" xfId="21184" xr:uid="{00000000-0005-0000-0000-0000A1500000}"/>
    <cellStyle name="Note 2 2 3 4" xfId="20420" xr:uid="{00000000-0005-0000-0000-0000A2500000}"/>
    <cellStyle name="Note 2 2 3 4 2" xfId="21185" xr:uid="{00000000-0005-0000-0000-0000A3500000}"/>
    <cellStyle name="Note 2 2 3 5" xfId="20421" xr:uid="{00000000-0005-0000-0000-0000A4500000}"/>
    <cellStyle name="Note 2 2 3 5 2" xfId="21186" xr:uid="{00000000-0005-0000-0000-0000A5500000}"/>
    <cellStyle name="Note 2 2 4" xfId="20422" xr:uid="{00000000-0005-0000-0000-0000A6500000}"/>
    <cellStyle name="Note 2 2 4 2" xfId="20423" xr:uid="{00000000-0005-0000-0000-0000A7500000}"/>
    <cellStyle name="Note 2 2 4 2 2" xfId="21188" xr:uid="{00000000-0005-0000-0000-0000A8500000}"/>
    <cellStyle name="Note 2 2 4 3" xfId="20424" xr:uid="{00000000-0005-0000-0000-0000A9500000}"/>
    <cellStyle name="Note 2 2 4 3 2" xfId="21189" xr:uid="{00000000-0005-0000-0000-0000AA500000}"/>
    <cellStyle name="Note 2 2 4 4" xfId="20425" xr:uid="{00000000-0005-0000-0000-0000AB500000}"/>
    <cellStyle name="Note 2 2 4 4 2" xfId="21190" xr:uid="{00000000-0005-0000-0000-0000AC500000}"/>
    <cellStyle name="Note 2 2 4 5" xfId="21187" xr:uid="{00000000-0005-0000-0000-0000AD500000}"/>
    <cellStyle name="Note 2 2 5" xfId="20426" xr:uid="{00000000-0005-0000-0000-0000AE500000}"/>
    <cellStyle name="Note 2 2 5 2" xfId="20427" xr:uid="{00000000-0005-0000-0000-0000AF500000}"/>
    <cellStyle name="Note 2 2 5 2 2" xfId="21192" xr:uid="{00000000-0005-0000-0000-0000B0500000}"/>
    <cellStyle name="Note 2 2 5 3" xfId="20428" xr:uid="{00000000-0005-0000-0000-0000B1500000}"/>
    <cellStyle name="Note 2 2 5 3 2" xfId="21193" xr:uid="{00000000-0005-0000-0000-0000B2500000}"/>
    <cellStyle name="Note 2 2 5 4" xfId="20429" xr:uid="{00000000-0005-0000-0000-0000B3500000}"/>
    <cellStyle name="Note 2 2 5 4 2" xfId="21194" xr:uid="{00000000-0005-0000-0000-0000B4500000}"/>
    <cellStyle name="Note 2 2 5 5" xfId="21191" xr:uid="{00000000-0005-0000-0000-0000B5500000}"/>
    <cellStyle name="Note 2 2 6" xfId="20430" xr:uid="{00000000-0005-0000-0000-0000B6500000}"/>
    <cellStyle name="Note 2 2 6 2" xfId="21195" xr:uid="{00000000-0005-0000-0000-0000B7500000}"/>
    <cellStyle name="Note 2 2 7" xfId="20431" xr:uid="{00000000-0005-0000-0000-0000B8500000}"/>
    <cellStyle name="Note 2 2 7 2" xfId="21196" xr:uid="{00000000-0005-0000-0000-0000B9500000}"/>
    <cellStyle name="Note 2 2 8" xfId="20432" xr:uid="{00000000-0005-0000-0000-0000BA500000}"/>
    <cellStyle name="Note 2 2 8 2" xfId="21197" xr:uid="{00000000-0005-0000-0000-0000BB500000}"/>
    <cellStyle name="Note 2 2 9" xfId="20433" xr:uid="{00000000-0005-0000-0000-0000BC500000}"/>
    <cellStyle name="Note 2 2 9 2" xfId="21198" xr:uid="{00000000-0005-0000-0000-0000BD500000}"/>
    <cellStyle name="Note 2 3" xfId="20434" xr:uid="{00000000-0005-0000-0000-0000BE500000}"/>
    <cellStyle name="Note 2 3 2" xfId="20435" xr:uid="{00000000-0005-0000-0000-0000BF500000}"/>
    <cellStyle name="Note 2 3 2 2" xfId="21199" xr:uid="{00000000-0005-0000-0000-0000C0500000}"/>
    <cellStyle name="Note 2 3 3" xfId="20436" xr:uid="{00000000-0005-0000-0000-0000C1500000}"/>
    <cellStyle name="Note 2 3 3 2" xfId="21200" xr:uid="{00000000-0005-0000-0000-0000C2500000}"/>
    <cellStyle name="Note 2 3 4" xfId="20437" xr:uid="{00000000-0005-0000-0000-0000C3500000}"/>
    <cellStyle name="Note 2 3 4 2" xfId="21201" xr:uid="{00000000-0005-0000-0000-0000C4500000}"/>
    <cellStyle name="Note 2 3 5" xfId="20438" xr:uid="{00000000-0005-0000-0000-0000C5500000}"/>
    <cellStyle name="Note 2 3 5 2" xfId="21202" xr:uid="{00000000-0005-0000-0000-0000C6500000}"/>
    <cellStyle name="Note 2 4" xfId="20439" xr:uid="{00000000-0005-0000-0000-0000C7500000}"/>
    <cellStyle name="Note 2 4 2" xfId="20440" xr:uid="{00000000-0005-0000-0000-0000C8500000}"/>
    <cellStyle name="Note 2 4 2 2" xfId="20441" xr:uid="{00000000-0005-0000-0000-0000C9500000}"/>
    <cellStyle name="Note 2 4 2 2 2" xfId="21203" xr:uid="{00000000-0005-0000-0000-0000CA500000}"/>
    <cellStyle name="Note 2 4 3" xfId="20442" xr:uid="{00000000-0005-0000-0000-0000CB500000}"/>
    <cellStyle name="Note 2 4 3 2" xfId="20443" xr:uid="{00000000-0005-0000-0000-0000CC500000}"/>
    <cellStyle name="Note 2 4 3 2 2" xfId="21204" xr:uid="{00000000-0005-0000-0000-0000CD500000}"/>
    <cellStyle name="Note 2 4 4" xfId="20444" xr:uid="{00000000-0005-0000-0000-0000CE500000}"/>
    <cellStyle name="Note 2 4 4 2" xfId="20445" xr:uid="{00000000-0005-0000-0000-0000CF500000}"/>
    <cellStyle name="Note 2 4 4 2 2" xfId="21205" xr:uid="{00000000-0005-0000-0000-0000D0500000}"/>
    <cellStyle name="Note 2 4 5" xfId="20446" xr:uid="{00000000-0005-0000-0000-0000D1500000}"/>
    <cellStyle name="Note 2 4 6" xfId="20447" xr:uid="{00000000-0005-0000-0000-0000D2500000}"/>
    <cellStyle name="Note 2 4 7" xfId="20448" xr:uid="{00000000-0005-0000-0000-0000D3500000}"/>
    <cellStyle name="Note 2 4 7 2" xfId="21206" xr:uid="{00000000-0005-0000-0000-0000D4500000}"/>
    <cellStyle name="Note 2 5" xfId="20449" xr:uid="{00000000-0005-0000-0000-0000D5500000}"/>
    <cellStyle name="Note 2 5 2" xfId="20450" xr:uid="{00000000-0005-0000-0000-0000D6500000}"/>
    <cellStyle name="Note 2 5 2 2" xfId="20451" xr:uid="{00000000-0005-0000-0000-0000D7500000}"/>
    <cellStyle name="Note 2 5 2 2 2" xfId="21207" xr:uid="{00000000-0005-0000-0000-0000D8500000}"/>
    <cellStyle name="Note 2 5 3" xfId="20452" xr:uid="{00000000-0005-0000-0000-0000D9500000}"/>
    <cellStyle name="Note 2 5 3 2" xfId="20453" xr:uid="{00000000-0005-0000-0000-0000DA500000}"/>
    <cellStyle name="Note 2 5 3 2 2" xfId="21208" xr:uid="{00000000-0005-0000-0000-0000DB500000}"/>
    <cellStyle name="Note 2 5 4" xfId="20454" xr:uid="{00000000-0005-0000-0000-0000DC500000}"/>
    <cellStyle name="Note 2 5 4 2" xfId="20455" xr:uid="{00000000-0005-0000-0000-0000DD500000}"/>
    <cellStyle name="Note 2 5 4 2 2" xfId="21209" xr:uid="{00000000-0005-0000-0000-0000DE500000}"/>
    <cellStyle name="Note 2 5 5" xfId="20456" xr:uid="{00000000-0005-0000-0000-0000DF500000}"/>
    <cellStyle name="Note 2 5 6" xfId="20457" xr:uid="{00000000-0005-0000-0000-0000E0500000}"/>
    <cellStyle name="Note 2 5 7" xfId="20458" xr:uid="{00000000-0005-0000-0000-0000E1500000}"/>
    <cellStyle name="Note 2 5 7 2" xfId="21210" xr:uid="{00000000-0005-0000-0000-0000E2500000}"/>
    <cellStyle name="Note 2 6" xfId="20459" xr:uid="{00000000-0005-0000-0000-0000E3500000}"/>
    <cellStyle name="Note 2 6 2" xfId="20460" xr:uid="{00000000-0005-0000-0000-0000E4500000}"/>
    <cellStyle name="Note 2 6 2 2" xfId="20461" xr:uid="{00000000-0005-0000-0000-0000E5500000}"/>
    <cellStyle name="Note 2 6 2 2 2" xfId="21211" xr:uid="{00000000-0005-0000-0000-0000E6500000}"/>
    <cellStyle name="Note 2 6 3" xfId="20462" xr:uid="{00000000-0005-0000-0000-0000E7500000}"/>
    <cellStyle name="Note 2 6 3 2" xfId="20463" xr:uid="{00000000-0005-0000-0000-0000E8500000}"/>
    <cellStyle name="Note 2 6 3 2 2" xfId="21212" xr:uid="{00000000-0005-0000-0000-0000E9500000}"/>
    <cellStyle name="Note 2 6 4" xfId="20464" xr:uid="{00000000-0005-0000-0000-0000EA500000}"/>
    <cellStyle name="Note 2 6 4 2" xfId="20465" xr:uid="{00000000-0005-0000-0000-0000EB500000}"/>
    <cellStyle name="Note 2 6 4 2 2" xfId="21213" xr:uid="{00000000-0005-0000-0000-0000EC500000}"/>
    <cellStyle name="Note 2 6 5" xfId="20466" xr:uid="{00000000-0005-0000-0000-0000ED500000}"/>
    <cellStyle name="Note 2 6 6" xfId="20467" xr:uid="{00000000-0005-0000-0000-0000EE500000}"/>
    <cellStyle name="Note 2 6 7" xfId="20468" xr:uid="{00000000-0005-0000-0000-0000EF500000}"/>
    <cellStyle name="Note 2 6 7 2" xfId="21214" xr:uid="{00000000-0005-0000-0000-0000F0500000}"/>
    <cellStyle name="Note 2 7" xfId="20469" xr:uid="{00000000-0005-0000-0000-0000F1500000}"/>
    <cellStyle name="Note 2 7 2" xfId="20470" xr:uid="{00000000-0005-0000-0000-0000F2500000}"/>
    <cellStyle name="Note 2 7 2 2" xfId="20471" xr:uid="{00000000-0005-0000-0000-0000F3500000}"/>
    <cellStyle name="Note 2 7 2 2 2" xfId="21215" xr:uid="{00000000-0005-0000-0000-0000F4500000}"/>
    <cellStyle name="Note 2 7 3" xfId="20472" xr:uid="{00000000-0005-0000-0000-0000F5500000}"/>
    <cellStyle name="Note 2 7 3 2" xfId="20473" xr:uid="{00000000-0005-0000-0000-0000F6500000}"/>
    <cellStyle name="Note 2 7 3 2 2" xfId="21216" xr:uid="{00000000-0005-0000-0000-0000F7500000}"/>
    <cellStyle name="Note 2 7 4" xfId="20474" xr:uid="{00000000-0005-0000-0000-0000F8500000}"/>
    <cellStyle name="Note 2 7 4 2" xfId="20475" xr:uid="{00000000-0005-0000-0000-0000F9500000}"/>
    <cellStyle name="Note 2 7 4 2 2" xfId="21217" xr:uid="{00000000-0005-0000-0000-0000FA500000}"/>
    <cellStyle name="Note 2 7 5" xfId="20476" xr:uid="{00000000-0005-0000-0000-0000FB500000}"/>
    <cellStyle name="Note 2 7 6" xfId="20477" xr:uid="{00000000-0005-0000-0000-0000FC500000}"/>
    <cellStyle name="Note 2 7 7" xfId="20478" xr:uid="{00000000-0005-0000-0000-0000FD500000}"/>
    <cellStyle name="Note 2 7 7 2" xfId="21218" xr:uid="{00000000-0005-0000-0000-0000FE500000}"/>
    <cellStyle name="Note 2 8" xfId="20479" xr:uid="{00000000-0005-0000-0000-0000FF500000}"/>
    <cellStyle name="Note 2 8 2" xfId="20480" xr:uid="{00000000-0005-0000-0000-000000510000}"/>
    <cellStyle name="Note 2 8 2 2" xfId="21219" xr:uid="{00000000-0005-0000-0000-000001510000}"/>
    <cellStyle name="Note 2 8 3" xfId="20481" xr:uid="{00000000-0005-0000-0000-000002510000}"/>
    <cellStyle name="Note 2 8 3 2" xfId="21220" xr:uid="{00000000-0005-0000-0000-000003510000}"/>
    <cellStyle name="Note 2 8 4" xfId="20482" xr:uid="{00000000-0005-0000-0000-000004510000}"/>
    <cellStyle name="Note 2 8 4 2" xfId="21221" xr:uid="{00000000-0005-0000-0000-000005510000}"/>
    <cellStyle name="Note 2 8 5" xfId="20483" xr:uid="{00000000-0005-0000-0000-000006510000}"/>
    <cellStyle name="Note 2 8 5 2" xfId="21222" xr:uid="{00000000-0005-0000-0000-000007510000}"/>
    <cellStyle name="Note 2 9" xfId="20484" xr:uid="{00000000-0005-0000-0000-000008510000}"/>
    <cellStyle name="Note 2 9 2" xfId="20485" xr:uid="{00000000-0005-0000-0000-000009510000}"/>
    <cellStyle name="Note 2 9 2 2" xfId="21223" xr:uid="{00000000-0005-0000-0000-00000A510000}"/>
    <cellStyle name="Note 2 9 3" xfId="20486" xr:uid="{00000000-0005-0000-0000-00000B510000}"/>
    <cellStyle name="Note 2 9 3 2" xfId="21224" xr:uid="{00000000-0005-0000-0000-00000C510000}"/>
    <cellStyle name="Note 2 9 4" xfId="20487" xr:uid="{00000000-0005-0000-0000-00000D510000}"/>
    <cellStyle name="Note 2 9 4 2" xfId="21225" xr:uid="{00000000-0005-0000-0000-00000E510000}"/>
    <cellStyle name="Note 2 9 5" xfId="20488" xr:uid="{00000000-0005-0000-0000-00000F510000}"/>
    <cellStyle name="Note 2 9 5 2" xfId="21226" xr:uid="{00000000-0005-0000-0000-000010510000}"/>
    <cellStyle name="Note 3 2" xfId="20489" xr:uid="{00000000-0005-0000-0000-000011510000}"/>
    <cellStyle name="Note 3 2 2" xfId="20490" xr:uid="{00000000-0005-0000-0000-000012510000}"/>
    <cellStyle name="Note 3 2 2 2" xfId="21228" xr:uid="{00000000-0005-0000-0000-000013510000}"/>
    <cellStyle name="Note 3 2 3" xfId="20491" xr:uid="{00000000-0005-0000-0000-000014510000}"/>
    <cellStyle name="Note 3 2 4" xfId="21227" xr:uid="{00000000-0005-0000-0000-000015510000}"/>
    <cellStyle name="Note 3 3" xfId="20492" xr:uid="{00000000-0005-0000-0000-000016510000}"/>
    <cellStyle name="Note 3 3 2" xfId="20493" xr:uid="{00000000-0005-0000-0000-000017510000}"/>
    <cellStyle name="Note 3 3 3" xfId="21229" xr:uid="{00000000-0005-0000-0000-000018510000}"/>
    <cellStyle name="Note 3 4" xfId="20494" xr:uid="{00000000-0005-0000-0000-000019510000}"/>
    <cellStyle name="Note 3 4 2" xfId="21230" xr:uid="{00000000-0005-0000-0000-00001A510000}"/>
    <cellStyle name="Note 3 5" xfId="20495" xr:uid="{00000000-0005-0000-0000-00001B510000}"/>
    <cellStyle name="Note 4 2" xfId="20496" xr:uid="{00000000-0005-0000-0000-00001C510000}"/>
    <cellStyle name="Note 4 2 2" xfId="20497" xr:uid="{00000000-0005-0000-0000-00001D510000}"/>
    <cellStyle name="Note 4 2 2 2" xfId="21232" xr:uid="{00000000-0005-0000-0000-00001E510000}"/>
    <cellStyle name="Note 4 2 3" xfId="20498" xr:uid="{00000000-0005-0000-0000-00001F510000}"/>
    <cellStyle name="Note 4 2 4" xfId="21231" xr:uid="{00000000-0005-0000-0000-000020510000}"/>
    <cellStyle name="Note 4 3" xfId="20499" xr:uid="{00000000-0005-0000-0000-000021510000}"/>
    <cellStyle name="Note 4 4" xfId="20500" xr:uid="{00000000-0005-0000-0000-000022510000}"/>
    <cellStyle name="Note 4 4 2" xfId="21233" xr:uid="{00000000-0005-0000-0000-000023510000}"/>
    <cellStyle name="Note 4 5" xfId="20501" xr:uid="{00000000-0005-0000-0000-000024510000}"/>
    <cellStyle name="Note 5" xfId="20502" xr:uid="{00000000-0005-0000-0000-000025510000}"/>
    <cellStyle name="Note 5 2" xfId="20503" xr:uid="{00000000-0005-0000-0000-000026510000}"/>
    <cellStyle name="Note 5 2 2" xfId="20504" xr:uid="{00000000-0005-0000-0000-000027510000}"/>
    <cellStyle name="Note 5 2 3" xfId="21235" xr:uid="{00000000-0005-0000-0000-000028510000}"/>
    <cellStyle name="Note 5 3" xfId="20505" xr:uid="{00000000-0005-0000-0000-000029510000}"/>
    <cellStyle name="Note 5 3 2" xfId="20506" xr:uid="{00000000-0005-0000-0000-00002A510000}"/>
    <cellStyle name="Note 5 3 3" xfId="21236" xr:uid="{00000000-0005-0000-0000-00002B510000}"/>
    <cellStyle name="Note 5 4" xfId="20507" xr:uid="{00000000-0005-0000-0000-00002C510000}"/>
    <cellStyle name="Note 5 4 2" xfId="21237" xr:uid="{00000000-0005-0000-0000-00002D510000}"/>
    <cellStyle name="Note 5 5" xfId="20508" xr:uid="{00000000-0005-0000-0000-00002E510000}"/>
    <cellStyle name="Note 5 6" xfId="21234" xr:uid="{00000000-0005-0000-0000-00002F510000}"/>
    <cellStyle name="Note 6" xfId="20509" xr:uid="{00000000-0005-0000-0000-000030510000}"/>
    <cellStyle name="Note 6 2" xfId="20510" xr:uid="{00000000-0005-0000-0000-000031510000}"/>
    <cellStyle name="Note 6 2 2" xfId="20511" xr:uid="{00000000-0005-0000-0000-000032510000}"/>
    <cellStyle name="Note 6 2 3" xfId="21239" xr:uid="{00000000-0005-0000-0000-000033510000}"/>
    <cellStyle name="Note 6 3" xfId="20512" xr:uid="{00000000-0005-0000-0000-000034510000}"/>
    <cellStyle name="Note 6 4" xfId="20513" xr:uid="{00000000-0005-0000-0000-000035510000}"/>
    <cellStyle name="Note 6 5" xfId="21238" xr:uid="{00000000-0005-0000-0000-000036510000}"/>
    <cellStyle name="Note 7" xfId="20514" xr:uid="{00000000-0005-0000-0000-000037510000}"/>
    <cellStyle name="Note 7 2" xfId="21240" xr:uid="{00000000-0005-0000-0000-000038510000}"/>
    <cellStyle name="Note 8" xfId="20515" xr:uid="{00000000-0005-0000-0000-000039510000}"/>
    <cellStyle name="Note 8 2" xfId="20516" xr:uid="{00000000-0005-0000-0000-00003A510000}"/>
    <cellStyle name="Note 8 2 2" xfId="21242" xr:uid="{00000000-0005-0000-0000-00003B510000}"/>
    <cellStyle name="Note 8 3" xfId="21241" xr:uid="{00000000-0005-0000-0000-00003C510000}"/>
    <cellStyle name="Note 9" xfId="20517" xr:uid="{00000000-0005-0000-0000-00003D510000}"/>
    <cellStyle name="Note 9 2" xfId="21243" xr:uid="{00000000-0005-0000-0000-00003E510000}"/>
    <cellStyle name="Ôèíàíñîâûé [0]_Ëèñò1" xfId="20518" xr:uid="{00000000-0005-0000-0000-00003F510000}"/>
    <cellStyle name="Ôèíàíñîâûé_Ëèñò1" xfId="20519" xr:uid="{00000000-0005-0000-0000-000040510000}"/>
    <cellStyle name="Option" xfId="20520" xr:uid="{00000000-0005-0000-0000-000041510000}"/>
    <cellStyle name="Option 2" xfId="20521" xr:uid="{00000000-0005-0000-0000-000042510000}"/>
    <cellStyle name="Option 3" xfId="20522" xr:uid="{00000000-0005-0000-0000-000043510000}"/>
    <cellStyle name="Option 4" xfId="20523" xr:uid="{00000000-0005-0000-0000-000044510000}"/>
    <cellStyle name="optionalExposure" xfId="20524" xr:uid="{00000000-0005-0000-0000-000045510000}"/>
    <cellStyle name="optionalExposure 2" xfId="21244" xr:uid="{00000000-0005-0000-0000-000046510000}"/>
    <cellStyle name="OptionHeading" xfId="20525" xr:uid="{00000000-0005-0000-0000-000047510000}"/>
    <cellStyle name="OptionHeading 2" xfId="20526" xr:uid="{00000000-0005-0000-0000-000048510000}"/>
    <cellStyle name="OptionHeading 3" xfId="20527" xr:uid="{00000000-0005-0000-0000-000049510000}"/>
    <cellStyle name="Output 2" xfId="20528" xr:uid="{00000000-0005-0000-0000-00004A510000}"/>
    <cellStyle name="Output 2 10" xfId="20529" xr:uid="{00000000-0005-0000-0000-00004B510000}"/>
    <cellStyle name="Output 2 10 2" xfId="20530" xr:uid="{00000000-0005-0000-0000-00004C510000}"/>
    <cellStyle name="Output 2 10 2 2" xfId="21246" xr:uid="{00000000-0005-0000-0000-00004D510000}"/>
    <cellStyle name="Output 2 10 3" xfId="20531" xr:uid="{00000000-0005-0000-0000-00004E510000}"/>
    <cellStyle name="Output 2 10 3 2" xfId="21247" xr:uid="{00000000-0005-0000-0000-00004F510000}"/>
    <cellStyle name="Output 2 10 4" xfId="20532" xr:uid="{00000000-0005-0000-0000-000050510000}"/>
    <cellStyle name="Output 2 10 4 2" xfId="21248" xr:uid="{00000000-0005-0000-0000-000051510000}"/>
    <cellStyle name="Output 2 10 5" xfId="20533" xr:uid="{00000000-0005-0000-0000-000052510000}"/>
    <cellStyle name="Output 2 10 5 2" xfId="21249" xr:uid="{00000000-0005-0000-0000-000053510000}"/>
    <cellStyle name="Output 2 11" xfId="20534" xr:uid="{00000000-0005-0000-0000-000054510000}"/>
    <cellStyle name="Output 2 11 2" xfId="20535" xr:uid="{00000000-0005-0000-0000-000055510000}"/>
    <cellStyle name="Output 2 11 2 2" xfId="21251" xr:uid="{00000000-0005-0000-0000-000056510000}"/>
    <cellStyle name="Output 2 11 3" xfId="20536" xr:uid="{00000000-0005-0000-0000-000057510000}"/>
    <cellStyle name="Output 2 11 3 2" xfId="21252" xr:uid="{00000000-0005-0000-0000-000058510000}"/>
    <cellStyle name="Output 2 11 4" xfId="20537" xr:uid="{00000000-0005-0000-0000-000059510000}"/>
    <cellStyle name="Output 2 11 4 2" xfId="21253" xr:uid="{00000000-0005-0000-0000-00005A510000}"/>
    <cellStyle name="Output 2 11 5" xfId="20538" xr:uid="{00000000-0005-0000-0000-00005B510000}"/>
    <cellStyle name="Output 2 11 5 2" xfId="21254" xr:uid="{00000000-0005-0000-0000-00005C510000}"/>
    <cellStyle name="Output 2 11 6" xfId="21250" xr:uid="{00000000-0005-0000-0000-00005D510000}"/>
    <cellStyle name="Output 2 12" xfId="20539" xr:uid="{00000000-0005-0000-0000-00005E510000}"/>
    <cellStyle name="Output 2 12 2" xfId="20540" xr:uid="{00000000-0005-0000-0000-00005F510000}"/>
    <cellStyle name="Output 2 12 2 2" xfId="21256" xr:uid="{00000000-0005-0000-0000-000060510000}"/>
    <cellStyle name="Output 2 12 3" xfId="20541" xr:uid="{00000000-0005-0000-0000-000061510000}"/>
    <cellStyle name="Output 2 12 3 2" xfId="21257" xr:uid="{00000000-0005-0000-0000-000062510000}"/>
    <cellStyle name="Output 2 12 4" xfId="20542" xr:uid="{00000000-0005-0000-0000-000063510000}"/>
    <cellStyle name="Output 2 12 4 2" xfId="21258" xr:uid="{00000000-0005-0000-0000-000064510000}"/>
    <cellStyle name="Output 2 12 5" xfId="20543" xr:uid="{00000000-0005-0000-0000-000065510000}"/>
    <cellStyle name="Output 2 12 5 2" xfId="21259" xr:uid="{00000000-0005-0000-0000-000066510000}"/>
    <cellStyle name="Output 2 12 6" xfId="21255" xr:uid="{00000000-0005-0000-0000-000067510000}"/>
    <cellStyle name="Output 2 13" xfId="20544" xr:uid="{00000000-0005-0000-0000-000068510000}"/>
    <cellStyle name="Output 2 13 2" xfId="20545" xr:uid="{00000000-0005-0000-0000-000069510000}"/>
    <cellStyle name="Output 2 13 2 2" xfId="21261" xr:uid="{00000000-0005-0000-0000-00006A510000}"/>
    <cellStyle name="Output 2 13 3" xfId="20546" xr:uid="{00000000-0005-0000-0000-00006B510000}"/>
    <cellStyle name="Output 2 13 3 2" xfId="21262" xr:uid="{00000000-0005-0000-0000-00006C510000}"/>
    <cellStyle name="Output 2 13 4" xfId="20547" xr:uid="{00000000-0005-0000-0000-00006D510000}"/>
    <cellStyle name="Output 2 13 4 2" xfId="21263" xr:uid="{00000000-0005-0000-0000-00006E510000}"/>
    <cellStyle name="Output 2 13 5" xfId="21260" xr:uid="{00000000-0005-0000-0000-00006F510000}"/>
    <cellStyle name="Output 2 14" xfId="20548" xr:uid="{00000000-0005-0000-0000-000070510000}"/>
    <cellStyle name="Output 2 14 2" xfId="21264" xr:uid="{00000000-0005-0000-0000-000071510000}"/>
    <cellStyle name="Output 2 15" xfId="20549" xr:uid="{00000000-0005-0000-0000-000072510000}"/>
    <cellStyle name="Output 2 15 2" xfId="21265" xr:uid="{00000000-0005-0000-0000-000073510000}"/>
    <cellStyle name="Output 2 16" xfId="20550" xr:uid="{00000000-0005-0000-0000-000074510000}"/>
    <cellStyle name="Output 2 16 2" xfId="21266" xr:uid="{00000000-0005-0000-0000-000075510000}"/>
    <cellStyle name="Output 2 17" xfId="21245" xr:uid="{00000000-0005-0000-0000-000076510000}"/>
    <cellStyle name="Output 2 2" xfId="20551" xr:uid="{00000000-0005-0000-0000-000077510000}"/>
    <cellStyle name="Output 2 2 10" xfId="21267" xr:uid="{00000000-0005-0000-0000-000078510000}"/>
    <cellStyle name="Output 2 2 2" xfId="20552" xr:uid="{00000000-0005-0000-0000-000079510000}"/>
    <cellStyle name="Output 2 2 2 2" xfId="20553" xr:uid="{00000000-0005-0000-0000-00007A510000}"/>
    <cellStyle name="Output 2 2 2 2 2" xfId="21269" xr:uid="{00000000-0005-0000-0000-00007B510000}"/>
    <cellStyle name="Output 2 2 2 3" xfId="20554" xr:uid="{00000000-0005-0000-0000-00007C510000}"/>
    <cellStyle name="Output 2 2 2 3 2" xfId="21270" xr:uid="{00000000-0005-0000-0000-00007D510000}"/>
    <cellStyle name="Output 2 2 2 4" xfId="20555" xr:uid="{00000000-0005-0000-0000-00007E510000}"/>
    <cellStyle name="Output 2 2 2 4 2" xfId="21271" xr:uid="{00000000-0005-0000-0000-00007F510000}"/>
    <cellStyle name="Output 2 2 2 5" xfId="21268" xr:uid="{00000000-0005-0000-0000-000080510000}"/>
    <cellStyle name="Output 2 2 3" xfId="20556" xr:uid="{00000000-0005-0000-0000-000081510000}"/>
    <cellStyle name="Output 2 2 3 2" xfId="20557" xr:uid="{00000000-0005-0000-0000-000082510000}"/>
    <cellStyle name="Output 2 2 3 2 2" xfId="21273" xr:uid="{00000000-0005-0000-0000-000083510000}"/>
    <cellStyle name="Output 2 2 3 3" xfId="20558" xr:uid="{00000000-0005-0000-0000-000084510000}"/>
    <cellStyle name="Output 2 2 3 3 2" xfId="21274" xr:uid="{00000000-0005-0000-0000-000085510000}"/>
    <cellStyle name="Output 2 2 3 4" xfId="20559" xr:uid="{00000000-0005-0000-0000-000086510000}"/>
    <cellStyle name="Output 2 2 3 4 2" xfId="21275" xr:uid="{00000000-0005-0000-0000-000087510000}"/>
    <cellStyle name="Output 2 2 3 5" xfId="21272" xr:uid="{00000000-0005-0000-0000-000088510000}"/>
    <cellStyle name="Output 2 2 4" xfId="20560" xr:uid="{00000000-0005-0000-0000-000089510000}"/>
    <cellStyle name="Output 2 2 4 2" xfId="20561" xr:uid="{00000000-0005-0000-0000-00008A510000}"/>
    <cellStyle name="Output 2 2 4 2 2" xfId="21277" xr:uid="{00000000-0005-0000-0000-00008B510000}"/>
    <cellStyle name="Output 2 2 4 3" xfId="20562" xr:uid="{00000000-0005-0000-0000-00008C510000}"/>
    <cellStyle name="Output 2 2 4 3 2" xfId="21278" xr:uid="{00000000-0005-0000-0000-00008D510000}"/>
    <cellStyle name="Output 2 2 4 4" xfId="20563" xr:uid="{00000000-0005-0000-0000-00008E510000}"/>
    <cellStyle name="Output 2 2 4 4 2" xfId="21279" xr:uid="{00000000-0005-0000-0000-00008F510000}"/>
    <cellStyle name="Output 2 2 4 5" xfId="21276" xr:uid="{00000000-0005-0000-0000-000090510000}"/>
    <cellStyle name="Output 2 2 5" xfId="20564" xr:uid="{00000000-0005-0000-0000-000091510000}"/>
    <cellStyle name="Output 2 2 5 2" xfId="20565" xr:uid="{00000000-0005-0000-0000-000092510000}"/>
    <cellStyle name="Output 2 2 5 2 2" xfId="21281" xr:uid="{00000000-0005-0000-0000-000093510000}"/>
    <cellStyle name="Output 2 2 5 3" xfId="20566" xr:uid="{00000000-0005-0000-0000-000094510000}"/>
    <cellStyle name="Output 2 2 5 3 2" xfId="21282" xr:uid="{00000000-0005-0000-0000-000095510000}"/>
    <cellStyle name="Output 2 2 5 4" xfId="20567" xr:uid="{00000000-0005-0000-0000-000096510000}"/>
    <cellStyle name="Output 2 2 5 4 2" xfId="21283" xr:uid="{00000000-0005-0000-0000-000097510000}"/>
    <cellStyle name="Output 2 2 5 5" xfId="21280" xr:uid="{00000000-0005-0000-0000-000098510000}"/>
    <cellStyle name="Output 2 2 6" xfId="20568" xr:uid="{00000000-0005-0000-0000-000099510000}"/>
    <cellStyle name="Output 2 2 6 2" xfId="21284" xr:uid="{00000000-0005-0000-0000-00009A510000}"/>
    <cellStyle name="Output 2 2 7" xfId="20569" xr:uid="{00000000-0005-0000-0000-00009B510000}"/>
    <cellStyle name="Output 2 2 7 2" xfId="21285" xr:uid="{00000000-0005-0000-0000-00009C510000}"/>
    <cellStyle name="Output 2 2 8" xfId="20570" xr:uid="{00000000-0005-0000-0000-00009D510000}"/>
    <cellStyle name="Output 2 2 8 2" xfId="21286" xr:uid="{00000000-0005-0000-0000-00009E510000}"/>
    <cellStyle name="Output 2 2 9" xfId="20571" xr:uid="{00000000-0005-0000-0000-00009F510000}"/>
    <cellStyle name="Output 2 2 9 2" xfId="21287" xr:uid="{00000000-0005-0000-0000-0000A0510000}"/>
    <cellStyle name="Output 2 3" xfId="20572" xr:uid="{00000000-0005-0000-0000-0000A1510000}"/>
    <cellStyle name="Output 2 3 2" xfId="20573" xr:uid="{00000000-0005-0000-0000-0000A2510000}"/>
    <cellStyle name="Output 2 3 2 2" xfId="21288" xr:uid="{00000000-0005-0000-0000-0000A3510000}"/>
    <cellStyle name="Output 2 3 3" xfId="20574" xr:uid="{00000000-0005-0000-0000-0000A4510000}"/>
    <cellStyle name="Output 2 3 3 2" xfId="21289" xr:uid="{00000000-0005-0000-0000-0000A5510000}"/>
    <cellStyle name="Output 2 3 4" xfId="20575" xr:uid="{00000000-0005-0000-0000-0000A6510000}"/>
    <cellStyle name="Output 2 3 4 2" xfId="21290" xr:uid="{00000000-0005-0000-0000-0000A7510000}"/>
    <cellStyle name="Output 2 3 5" xfId="20576" xr:uid="{00000000-0005-0000-0000-0000A8510000}"/>
    <cellStyle name="Output 2 3 5 2" xfId="21291" xr:uid="{00000000-0005-0000-0000-0000A9510000}"/>
    <cellStyle name="Output 2 4" xfId="20577" xr:uid="{00000000-0005-0000-0000-0000AA510000}"/>
    <cellStyle name="Output 2 4 2" xfId="20578" xr:uid="{00000000-0005-0000-0000-0000AB510000}"/>
    <cellStyle name="Output 2 4 2 2" xfId="21292" xr:uid="{00000000-0005-0000-0000-0000AC510000}"/>
    <cellStyle name="Output 2 4 3" xfId="20579" xr:uid="{00000000-0005-0000-0000-0000AD510000}"/>
    <cellStyle name="Output 2 4 3 2" xfId="21293" xr:uid="{00000000-0005-0000-0000-0000AE510000}"/>
    <cellStyle name="Output 2 4 4" xfId="20580" xr:uid="{00000000-0005-0000-0000-0000AF510000}"/>
    <cellStyle name="Output 2 4 4 2" xfId="21294" xr:uid="{00000000-0005-0000-0000-0000B0510000}"/>
    <cellStyle name="Output 2 4 5" xfId="20581" xr:uid="{00000000-0005-0000-0000-0000B1510000}"/>
    <cellStyle name="Output 2 4 5 2" xfId="21295" xr:uid="{00000000-0005-0000-0000-0000B2510000}"/>
    <cellStyle name="Output 2 5" xfId="20582" xr:uid="{00000000-0005-0000-0000-0000B3510000}"/>
    <cellStyle name="Output 2 5 2" xfId="20583" xr:uid="{00000000-0005-0000-0000-0000B4510000}"/>
    <cellStyle name="Output 2 5 2 2" xfId="21296" xr:uid="{00000000-0005-0000-0000-0000B5510000}"/>
    <cellStyle name="Output 2 5 3" xfId="20584" xr:uid="{00000000-0005-0000-0000-0000B6510000}"/>
    <cellStyle name="Output 2 5 3 2" xfId="21297" xr:uid="{00000000-0005-0000-0000-0000B7510000}"/>
    <cellStyle name="Output 2 5 4" xfId="20585" xr:uid="{00000000-0005-0000-0000-0000B8510000}"/>
    <cellStyle name="Output 2 5 4 2" xfId="21298" xr:uid="{00000000-0005-0000-0000-0000B9510000}"/>
    <cellStyle name="Output 2 5 5" xfId="20586" xr:uid="{00000000-0005-0000-0000-0000BA510000}"/>
    <cellStyle name="Output 2 5 5 2" xfId="21299" xr:uid="{00000000-0005-0000-0000-0000BB510000}"/>
    <cellStyle name="Output 2 6" xfId="20587" xr:uid="{00000000-0005-0000-0000-0000BC510000}"/>
    <cellStyle name="Output 2 6 2" xfId="20588" xr:uid="{00000000-0005-0000-0000-0000BD510000}"/>
    <cellStyle name="Output 2 6 2 2" xfId="21300" xr:uid="{00000000-0005-0000-0000-0000BE510000}"/>
    <cellStyle name="Output 2 6 3" xfId="20589" xr:uid="{00000000-0005-0000-0000-0000BF510000}"/>
    <cellStyle name="Output 2 6 3 2" xfId="21301" xr:uid="{00000000-0005-0000-0000-0000C0510000}"/>
    <cellStyle name="Output 2 6 4" xfId="20590" xr:uid="{00000000-0005-0000-0000-0000C1510000}"/>
    <cellStyle name="Output 2 6 4 2" xfId="21302" xr:uid="{00000000-0005-0000-0000-0000C2510000}"/>
    <cellStyle name="Output 2 6 5" xfId="20591" xr:uid="{00000000-0005-0000-0000-0000C3510000}"/>
    <cellStyle name="Output 2 6 5 2" xfId="21303" xr:uid="{00000000-0005-0000-0000-0000C4510000}"/>
    <cellStyle name="Output 2 7" xfId="20592" xr:uid="{00000000-0005-0000-0000-0000C5510000}"/>
    <cellStyle name="Output 2 7 2" xfId="20593" xr:uid="{00000000-0005-0000-0000-0000C6510000}"/>
    <cellStyle name="Output 2 7 2 2" xfId="21304" xr:uid="{00000000-0005-0000-0000-0000C7510000}"/>
    <cellStyle name="Output 2 7 3" xfId="20594" xr:uid="{00000000-0005-0000-0000-0000C8510000}"/>
    <cellStyle name="Output 2 7 3 2" xfId="21305" xr:uid="{00000000-0005-0000-0000-0000C9510000}"/>
    <cellStyle name="Output 2 7 4" xfId="20595" xr:uid="{00000000-0005-0000-0000-0000CA510000}"/>
    <cellStyle name="Output 2 7 4 2" xfId="21306" xr:uid="{00000000-0005-0000-0000-0000CB510000}"/>
    <cellStyle name="Output 2 7 5" xfId="20596" xr:uid="{00000000-0005-0000-0000-0000CC510000}"/>
    <cellStyle name="Output 2 7 5 2" xfId="21307" xr:uid="{00000000-0005-0000-0000-0000CD510000}"/>
    <cellStyle name="Output 2 8" xfId="20597" xr:uid="{00000000-0005-0000-0000-0000CE510000}"/>
    <cellStyle name="Output 2 8 2" xfId="20598" xr:uid="{00000000-0005-0000-0000-0000CF510000}"/>
    <cellStyle name="Output 2 8 2 2" xfId="21308" xr:uid="{00000000-0005-0000-0000-0000D0510000}"/>
    <cellStyle name="Output 2 8 3" xfId="20599" xr:uid="{00000000-0005-0000-0000-0000D1510000}"/>
    <cellStyle name="Output 2 8 3 2" xfId="21309" xr:uid="{00000000-0005-0000-0000-0000D2510000}"/>
    <cellStyle name="Output 2 8 4" xfId="20600" xr:uid="{00000000-0005-0000-0000-0000D3510000}"/>
    <cellStyle name="Output 2 8 4 2" xfId="21310" xr:uid="{00000000-0005-0000-0000-0000D4510000}"/>
    <cellStyle name="Output 2 8 5" xfId="20601" xr:uid="{00000000-0005-0000-0000-0000D5510000}"/>
    <cellStyle name="Output 2 8 5 2" xfId="21311" xr:uid="{00000000-0005-0000-0000-0000D6510000}"/>
    <cellStyle name="Output 2 9" xfId="20602" xr:uid="{00000000-0005-0000-0000-0000D7510000}"/>
    <cellStyle name="Output 2 9 2" xfId="20603" xr:uid="{00000000-0005-0000-0000-0000D8510000}"/>
    <cellStyle name="Output 2 9 2 2" xfId="21312" xr:uid="{00000000-0005-0000-0000-0000D9510000}"/>
    <cellStyle name="Output 2 9 3" xfId="20604" xr:uid="{00000000-0005-0000-0000-0000DA510000}"/>
    <cellStyle name="Output 2 9 3 2" xfId="21313" xr:uid="{00000000-0005-0000-0000-0000DB510000}"/>
    <cellStyle name="Output 2 9 4" xfId="20605" xr:uid="{00000000-0005-0000-0000-0000DC510000}"/>
    <cellStyle name="Output 2 9 4 2" xfId="21314" xr:uid="{00000000-0005-0000-0000-0000DD510000}"/>
    <cellStyle name="Output 2 9 5" xfId="20606" xr:uid="{00000000-0005-0000-0000-0000DE510000}"/>
    <cellStyle name="Output 2 9 5 2" xfId="21315" xr:uid="{00000000-0005-0000-0000-0000DF510000}"/>
    <cellStyle name="Output 3" xfId="20607" xr:uid="{00000000-0005-0000-0000-0000E0510000}"/>
    <cellStyle name="Output 3 2" xfId="20608" xr:uid="{00000000-0005-0000-0000-0000E1510000}"/>
    <cellStyle name="Output 3 2 2" xfId="21317" xr:uid="{00000000-0005-0000-0000-0000E2510000}"/>
    <cellStyle name="Output 3 3" xfId="20609" xr:uid="{00000000-0005-0000-0000-0000E3510000}"/>
    <cellStyle name="Output 3 3 2" xfId="21318" xr:uid="{00000000-0005-0000-0000-0000E4510000}"/>
    <cellStyle name="Output 3 4" xfId="21316" xr:uid="{00000000-0005-0000-0000-0000E5510000}"/>
    <cellStyle name="Output 4" xfId="20610" xr:uid="{00000000-0005-0000-0000-0000E6510000}"/>
    <cellStyle name="Output 4 2" xfId="20611" xr:uid="{00000000-0005-0000-0000-0000E7510000}"/>
    <cellStyle name="Output 4 2 2" xfId="21320" xr:uid="{00000000-0005-0000-0000-0000E8510000}"/>
    <cellStyle name="Output 4 3" xfId="20612" xr:uid="{00000000-0005-0000-0000-0000E9510000}"/>
    <cellStyle name="Output 4 3 2" xfId="21321" xr:uid="{00000000-0005-0000-0000-0000EA510000}"/>
    <cellStyle name="Output 4 4" xfId="21319" xr:uid="{00000000-0005-0000-0000-0000EB510000}"/>
    <cellStyle name="Output 5" xfId="20613" xr:uid="{00000000-0005-0000-0000-0000EC510000}"/>
    <cellStyle name="Output 5 2" xfId="20614" xr:uid="{00000000-0005-0000-0000-0000ED510000}"/>
    <cellStyle name="Output 5 2 2" xfId="21323" xr:uid="{00000000-0005-0000-0000-0000EE510000}"/>
    <cellStyle name="Output 5 3" xfId="20615" xr:uid="{00000000-0005-0000-0000-0000EF510000}"/>
    <cellStyle name="Output 5 3 2" xfId="21324" xr:uid="{00000000-0005-0000-0000-0000F0510000}"/>
    <cellStyle name="Output 5 4" xfId="21322" xr:uid="{00000000-0005-0000-0000-0000F1510000}"/>
    <cellStyle name="Output 6" xfId="20616" xr:uid="{00000000-0005-0000-0000-0000F2510000}"/>
    <cellStyle name="Output 6 2" xfId="20617" xr:uid="{00000000-0005-0000-0000-0000F3510000}"/>
    <cellStyle name="Output 6 2 2" xfId="21326" xr:uid="{00000000-0005-0000-0000-0000F4510000}"/>
    <cellStyle name="Output 6 3" xfId="20618" xr:uid="{00000000-0005-0000-0000-0000F5510000}"/>
    <cellStyle name="Output 6 3 2" xfId="21327" xr:uid="{00000000-0005-0000-0000-0000F6510000}"/>
    <cellStyle name="Output 6 4" xfId="21325" xr:uid="{00000000-0005-0000-0000-0000F7510000}"/>
    <cellStyle name="Output 7" xfId="20619" xr:uid="{00000000-0005-0000-0000-0000F8510000}"/>
    <cellStyle name="Output 7 2" xfId="21328" xr:uid="{00000000-0005-0000-0000-0000F9510000}"/>
    <cellStyle name="Percen - Style1" xfId="20620" xr:uid="{00000000-0005-0000-0000-0000FA510000}"/>
    <cellStyle name="Percent" xfId="20962" builtinId="5"/>
    <cellStyle name="Percent [0]" xfId="20621" xr:uid="{00000000-0005-0000-0000-0000FC510000}"/>
    <cellStyle name="Percent [00]" xfId="20622" xr:uid="{00000000-0005-0000-0000-0000FD510000}"/>
    <cellStyle name="Percent 10" xfId="20623" xr:uid="{00000000-0005-0000-0000-0000FE510000}"/>
    <cellStyle name="Percent 10 2" xfId="20624" xr:uid="{00000000-0005-0000-0000-0000FF510000}"/>
    <cellStyle name="Percent 10 2 2" xfId="20625" xr:uid="{00000000-0005-0000-0000-000000520000}"/>
    <cellStyle name="Percent 10 3" xfId="20626" xr:uid="{00000000-0005-0000-0000-000001520000}"/>
    <cellStyle name="Percent 10 4" xfId="20627" xr:uid="{00000000-0005-0000-0000-000002520000}"/>
    <cellStyle name="Percent 11" xfId="20628" xr:uid="{00000000-0005-0000-0000-000003520000}"/>
    <cellStyle name="Percent 11 2" xfId="20629" xr:uid="{00000000-0005-0000-0000-000004520000}"/>
    <cellStyle name="Percent 12" xfId="20630" xr:uid="{00000000-0005-0000-0000-000005520000}"/>
    <cellStyle name="Percent 12 2" xfId="20631" xr:uid="{00000000-0005-0000-0000-000006520000}"/>
    <cellStyle name="Percent 13" xfId="20632" xr:uid="{00000000-0005-0000-0000-000007520000}"/>
    <cellStyle name="Percent 13 2" xfId="20633" xr:uid="{00000000-0005-0000-0000-000008520000}"/>
    <cellStyle name="Percent 14" xfId="20634" xr:uid="{00000000-0005-0000-0000-000009520000}"/>
    <cellStyle name="Percent 15" xfId="20635" xr:uid="{00000000-0005-0000-0000-00000A520000}"/>
    <cellStyle name="Percent 15 2" xfId="20636" xr:uid="{00000000-0005-0000-0000-00000B520000}"/>
    <cellStyle name="Percent 16" xfId="20637" xr:uid="{00000000-0005-0000-0000-00000C520000}"/>
    <cellStyle name="Percent 17" xfId="20638" xr:uid="{00000000-0005-0000-0000-00000D520000}"/>
    <cellStyle name="Percent 18" xfId="20639" xr:uid="{00000000-0005-0000-0000-00000E520000}"/>
    <cellStyle name="Percent 19" xfId="20640" xr:uid="{00000000-0005-0000-0000-00000F520000}"/>
    <cellStyle name="Percent 2" xfId="6" xr:uid="{00000000-0005-0000-0000-000010520000}"/>
    <cellStyle name="Percent 2 2" xfId="20641" xr:uid="{00000000-0005-0000-0000-000011520000}"/>
    <cellStyle name="Percent 2 2 2" xfId="20642" xr:uid="{00000000-0005-0000-0000-000012520000}"/>
    <cellStyle name="Percent 2 2 3" xfId="20643" xr:uid="{00000000-0005-0000-0000-000013520000}"/>
    <cellStyle name="Percent 2 2 4" xfId="20644" xr:uid="{00000000-0005-0000-0000-000014520000}"/>
    <cellStyle name="Percent 2 2 4 2" xfId="20645" xr:uid="{00000000-0005-0000-0000-000015520000}"/>
    <cellStyle name="Percent 2 2 4 2 2" xfId="20646" xr:uid="{00000000-0005-0000-0000-000016520000}"/>
    <cellStyle name="Percent 2 2 4 2 2 2" xfId="20647" xr:uid="{00000000-0005-0000-0000-000017520000}"/>
    <cellStyle name="Percent 2 2 4 2 2 3" xfId="20648" xr:uid="{00000000-0005-0000-0000-000018520000}"/>
    <cellStyle name="Percent 2 2 4 2 2 4" xfId="20649" xr:uid="{00000000-0005-0000-0000-000019520000}"/>
    <cellStyle name="Percent 2 2 4 2 3" xfId="20650" xr:uid="{00000000-0005-0000-0000-00001A520000}"/>
    <cellStyle name="Percent 2 2 4 2 4" xfId="20651" xr:uid="{00000000-0005-0000-0000-00001B520000}"/>
    <cellStyle name="Percent 2 2 4 2 5" xfId="20652" xr:uid="{00000000-0005-0000-0000-00001C520000}"/>
    <cellStyle name="Percent 2 2 4 3" xfId="20653" xr:uid="{00000000-0005-0000-0000-00001D520000}"/>
    <cellStyle name="Percent 2 2 4 3 2" xfId="20654" xr:uid="{00000000-0005-0000-0000-00001E520000}"/>
    <cellStyle name="Percent 2 2 4 3 3" xfId="20655" xr:uid="{00000000-0005-0000-0000-00001F520000}"/>
    <cellStyle name="Percent 2 2 4 3 4" xfId="20656" xr:uid="{00000000-0005-0000-0000-000020520000}"/>
    <cellStyle name="Percent 2 2 4 4" xfId="20657" xr:uid="{00000000-0005-0000-0000-000021520000}"/>
    <cellStyle name="Percent 2 2 4 5" xfId="20658" xr:uid="{00000000-0005-0000-0000-000022520000}"/>
    <cellStyle name="Percent 2 2 4 6" xfId="20659" xr:uid="{00000000-0005-0000-0000-000023520000}"/>
    <cellStyle name="Percent 2 2 5" xfId="20660" xr:uid="{00000000-0005-0000-0000-000024520000}"/>
    <cellStyle name="Percent 2 3" xfId="20661" xr:uid="{00000000-0005-0000-0000-000025520000}"/>
    <cellStyle name="Percent 2 4" xfId="20662" xr:uid="{00000000-0005-0000-0000-000026520000}"/>
    <cellStyle name="Percent 2 5" xfId="20663" xr:uid="{00000000-0005-0000-0000-000027520000}"/>
    <cellStyle name="Percent 2 6" xfId="20664" xr:uid="{00000000-0005-0000-0000-000028520000}"/>
    <cellStyle name="Percent 2 7" xfId="20665" xr:uid="{00000000-0005-0000-0000-000029520000}"/>
    <cellStyle name="Percent 2 8" xfId="20666" xr:uid="{00000000-0005-0000-0000-00002A520000}"/>
    <cellStyle name="Percent 2 8 2" xfId="20667" xr:uid="{00000000-0005-0000-0000-00002B520000}"/>
    <cellStyle name="Percent 2 9" xfId="20668" xr:uid="{00000000-0005-0000-0000-00002C520000}"/>
    <cellStyle name="Percent 2 9 2" xfId="20669" xr:uid="{00000000-0005-0000-0000-00002D520000}"/>
    <cellStyle name="Percent 2 9 2 2" xfId="20670" xr:uid="{00000000-0005-0000-0000-00002E520000}"/>
    <cellStyle name="Percent 2 9 2 2 2" xfId="20671" xr:uid="{00000000-0005-0000-0000-00002F520000}"/>
    <cellStyle name="Percent 2 9 2 2 3" xfId="20672" xr:uid="{00000000-0005-0000-0000-000030520000}"/>
    <cellStyle name="Percent 2 9 2 2 4" xfId="20673" xr:uid="{00000000-0005-0000-0000-000031520000}"/>
    <cellStyle name="Percent 2 9 2 3" xfId="20674" xr:uid="{00000000-0005-0000-0000-000032520000}"/>
    <cellStyle name="Percent 2 9 2 4" xfId="20675" xr:uid="{00000000-0005-0000-0000-000033520000}"/>
    <cellStyle name="Percent 2 9 2 5" xfId="20676" xr:uid="{00000000-0005-0000-0000-000034520000}"/>
    <cellStyle name="Percent 2 9 3" xfId="20677" xr:uid="{00000000-0005-0000-0000-000035520000}"/>
    <cellStyle name="Percent 2 9 3 2" xfId="20678" xr:uid="{00000000-0005-0000-0000-000036520000}"/>
    <cellStyle name="Percent 2 9 3 3" xfId="20679" xr:uid="{00000000-0005-0000-0000-000037520000}"/>
    <cellStyle name="Percent 2 9 3 4" xfId="20680" xr:uid="{00000000-0005-0000-0000-000038520000}"/>
    <cellStyle name="Percent 2 9 4" xfId="20681" xr:uid="{00000000-0005-0000-0000-000039520000}"/>
    <cellStyle name="Percent 2 9 5" xfId="20682" xr:uid="{00000000-0005-0000-0000-00003A520000}"/>
    <cellStyle name="Percent 2 9 6" xfId="20683" xr:uid="{00000000-0005-0000-0000-00003B520000}"/>
    <cellStyle name="Percent 20" xfId="20684" xr:uid="{00000000-0005-0000-0000-00003C520000}"/>
    <cellStyle name="Percent 21" xfId="20685" xr:uid="{00000000-0005-0000-0000-00003D520000}"/>
    <cellStyle name="Percent 21 2" xfId="20686" xr:uid="{00000000-0005-0000-0000-00003E520000}"/>
    <cellStyle name="Percent 21 3" xfId="20687" xr:uid="{00000000-0005-0000-0000-00003F520000}"/>
    <cellStyle name="Percent 21 4" xfId="20688" xr:uid="{00000000-0005-0000-0000-000040520000}"/>
    <cellStyle name="Percent 3" xfId="14" xr:uid="{00000000-0005-0000-0000-000041520000}"/>
    <cellStyle name="Percent 3 2" xfId="20689" xr:uid="{00000000-0005-0000-0000-000042520000}"/>
    <cellStyle name="Percent 3 2 2" xfId="20690" xr:uid="{00000000-0005-0000-0000-000043520000}"/>
    <cellStyle name="Percent 3 2 2 2" xfId="20691" xr:uid="{00000000-0005-0000-0000-000044520000}"/>
    <cellStyle name="Percent 3 2 2 3" xfId="20692" xr:uid="{00000000-0005-0000-0000-000045520000}"/>
    <cellStyle name="Percent 3 2 3" xfId="20693" xr:uid="{00000000-0005-0000-0000-000046520000}"/>
    <cellStyle name="Percent 3 2 4" xfId="20694" xr:uid="{00000000-0005-0000-0000-000047520000}"/>
    <cellStyle name="Percent 3 3" xfId="20695" xr:uid="{00000000-0005-0000-0000-000048520000}"/>
    <cellStyle name="Percent 3 3 2" xfId="20696" xr:uid="{00000000-0005-0000-0000-000049520000}"/>
    <cellStyle name="Percent 3 4" xfId="20697" xr:uid="{00000000-0005-0000-0000-00004A520000}"/>
    <cellStyle name="Percent 3 4 2" xfId="20698" xr:uid="{00000000-0005-0000-0000-00004B520000}"/>
    <cellStyle name="Percent 3 4 3" xfId="20699" xr:uid="{00000000-0005-0000-0000-00004C520000}"/>
    <cellStyle name="Percent 4" xfId="20700" xr:uid="{00000000-0005-0000-0000-00004D520000}"/>
    <cellStyle name="Percent 4 2" xfId="20701" xr:uid="{00000000-0005-0000-0000-00004E520000}"/>
    <cellStyle name="Percent 4 2 2" xfId="20702" xr:uid="{00000000-0005-0000-0000-00004F520000}"/>
    <cellStyle name="Percent 4 2 2 2" xfId="20703" xr:uid="{00000000-0005-0000-0000-000050520000}"/>
    <cellStyle name="Percent 4 3" xfId="20704" xr:uid="{00000000-0005-0000-0000-000051520000}"/>
    <cellStyle name="Percent 4 3 2" xfId="20705" xr:uid="{00000000-0005-0000-0000-000052520000}"/>
    <cellStyle name="Percent 4 4" xfId="20706" xr:uid="{00000000-0005-0000-0000-000053520000}"/>
    <cellStyle name="Percent 5" xfId="20707" xr:uid="{00000000-0005-0000-0000-000054520000}"/>
    <cellStyle name="Percent 5 2" xfId="20708" xr:uid="{00000000-0005-0000-0000-000055520000}"/>
    <cellStyle name="Percent 5 2 2" xfId="20709" xr:uid="{00000000-0005-0000-0000-000056520000}"/>
    <cellStyle name="Percent 5 2 2 2" xfId="20710" xr:uid="{00000000-0005-0000-0000-000057520000}"/>
    <cellStyle name="Percent 5 2 3" xfId="20711" xr:uid="{00000000-0005-0000-0000-000058520000}"/>
    <cellStyle name="Percent 5 2 4" xfId="20712" xr:uid="{00000000-0005-0000-0000-000059520000}"/>
    <cellStyle name="Percent 5 2 4 2" xfId="20713" xr:uid="{00000000-0005-0000-0000-00005A520000}"/>
    <cellStyle name="Percent 5 2 4 2 2" xfId="20714" xr:uid="{00000000-0005-0000-0000-00005B520000}"/>
    <cellStyle name="Percent 5 2 4 2 3" xfId="20715" xr:uid="{00000000-0005-0000-0000-00005C520000}"/>
    <cellStyle name="Percent 5 2 4 2 4" xfId="20716" xr:uid="{00000000-0005-0000-0000-00005D520000}"/>
    <cellStyle name="Percent 5 2 4 3" xfId="20717" xr:uid="{00000000-0005-0000-0000-00005E520000}"/>
    <cellStyle name="Percent 5 2 4 4" xfId="20718" xr:uid="{00000000-0005-0000-0000-00005F520000}"/>
    <cellStyle name="Percent 5 2 4 5" xfId="20719" xr:uid="{00000000-0005-0000-0000-000060520000}"/>
    <cellStyle name="Percent 5 2 5" xfId="20720" xr:uid="{00000000-0005-0000-0000-000061520000}"/>
    <cellStyle name="Percent 5 2 5 2" xfId="20721" xr:uid="{00000000-0005-0000-0000-000062520000}"/>
    <cellStyle name="Percent 5 2 5 3" xfId="20722" xr:uid="{00000000-0005-0000-0000-000063520000}"/>
    <cellStyle name="Percent 5 2 5 4" xfId="20723" xr:uid="{00000000-0005-0000-0000-000064520000}"/>
    <cellStyle name="Percent 5 2 6" xfId="20724" xr:uid="{00000000-0005-0000-0000-000065520000}"/>
    <cellStyle name="Percent 5 2 7" xfId="20725" xr:uid="{00000000-0005-0000-0000-000066520000}"/>
    <cellStyle name="Percent 5 2 8" xfId="20726" xr:uid="{00000000-0005-0000-0000-000067520000}"/>
    <cellStyle name="Percent 5 3" xfId="20727" xr:uid="{00000000-0005-0000-0000-000068520000}"/>
    <cellStyle name="Percent 5 3 2" xfId="20728" xr:uid="{00000000-0005-0000-0000-000069520000}"/>
    <cellStyle name="Percent 5 4" xfId="20729" xr:uid="{00000000-0005-0000-0000-00006A520000}"/>
    <cellStyle name="Percent 5 4 2" xfId="20730" xr:uid="{00000000-0005-0000-0000-00006B520000}"/>
    <cellStyle name="Percent 5 4 2 2" xfId="20731" xr:uid="{00000000-0005-0000-0000-00006C520000}"/>
    <cellStyle name="Percent 5 4 2 3" xfId="20732" xr:uid="{00000000-0005-0000-0000-00006D520000}"/>
    <cellStyle name="Percent 5 4 2 4" xfId="20733" xr:uid="{00000000-0005-0000-0000-00006E520000}"/>
    <cellStyle name="Percent 5 4 3" xfId="20734" xr:uid="{00000000-0005-0000-0000-00006F520000}"/>
    <cellStyle name="Percent 5 4 4" xfId="20735" xr:uid="{00000000-0005-0000-0000-000070520000}"/>
    <cellStyle name="Percent 5 4 5" xfId="20736" xr:uid="{00000000-0005-0000-0000-000071520000}"/>
    <cellStyle name="Percent 5 5" xfId="20737" xr:uid="{00000000-0005-0000-0000-000072520000}"/>
    <cellStyle name="Percent 5 5 2" xfId="20738" xr:uid="{00000000-0005-0000-0000-000073520000}"/>
    <cellStyle name="Percent 5 5 3" xfId="20739" xr:uid="{00000000-0005-0000-0000-000074520000}"/>
    <cellStyle name="Percent 5 5 4" xfId="20740" xr:uid="{00000000-0005-0000-0000-000075520000}"/>
    <cellStyle name="Percent 5 6" xfId="20741" xr:uid="{00000000-0005-0000-0000-000076520000}"/>
    <cellStyle name="Percent 5 7" xfId="20742" xr:uid="{00000000-0005-0000-0000-000077520000}"/>
    <cellStyle name="Percent 5 8" xfId="20743" xr:uid="{00000000-0005-0000-0000-000078520000}"/>
    <cellStyle name="Percent 6" xfId="20744" xr:uid="{00000000-0005-0000-0000-000079520000}"/>
    <cellStyle name="Percent 6 2" xfId="20745" xr:uid="{00000000-0005-0000-0000-00007A520000}"/>
    <cellStyle name="Percent 6 2 2" xfId="20746" xr:uid="{00000000-0005-0000-0000-00007B520000}"/>
    <cellStyle name="Percent 6 3" xfId="20747" xr:uid="{00000000-0005-0000-0000-00007C520000}"/>
    <cellStyle name="Percent 6 3 2" xfId="20748" xr:uid="{00000000-0005-0000-0000-00007D520000}"/>
    <cellStyle name="Percent 7" xfId="20749" xr:uid="{00000000-0005-0000-0000-00007E520000}"/>
    <cellStyle name="Percent 7 2" xfId="20750" xr:uid="{00000000-0005-0000-0000-00007F520000}"/>
    <cellStyle name="Percent 7 2 2" xfId="20751" xr:uid="{00000000-0005-0000-0000-000080520000}"/>
    <cellStyle name="Percent 7 3" xfId="20752" xr:uid="{00000000-0005-0000-0000-000081520000}"/>
    <cellStyle name="Percent 8" xfId="20753" xr:uid="{00000000-0005-0000-0000-000082520000}"/>
    <cellStyle name="Percent 8 10" xfId="20754" xr:uid="{00000000-0005-0000-0000-000083520000}"/>
    <cellStyle name="Percent 8 11" xfId="20755" xr:uid="{00000000-0005-0000-0000-000084520000}"/>
    <cellStyle name="Percent 8 12" xfId="20756" xr:uid="{00000000-0005-0000-0000-000085520000}"/>
    <cellStyle name="Percent 8 2" xfId="20757" xr:uid="{00000000-0005-0000-0000-000086520000}"/>
    <cellStyle name="Percent 8 3" xfId="20758" xr:uid="{00000000-0005-0000-0000-000087520000}"/>
    <cellStyle name="Percent 8 4" xfId="20759" xr:uid="{00000000-0005-0000-0000-000088520000}"/>
    <cellStyle name="Percent 8 5" xfId="20760" xr:uid="{00000000-0005-0000-0000-000089520000}"/>
    <cellStyle name="Percent 8 6" xfId="20761" xr:uid="{00000000-0005-0000-0000-00008A520000}"/>
    <cellStyle name="Percent 8 7" xfId="20762" xr:uid="{00000000-0005-0000-0000-00008B520000}"/>
    <cellStyle name="Percent 8 8" xfId="20763" xr:uid="{00000000-0005-0000-0000-00008C520000}"/>
    <cellStyle name="Percent 8 9" xfId="20764" xr:uid="{00000000-0005-0000-0000-00008D520000}"/>
    <cellStyle name="Percent 9" xfId="20765" xr:uid="{00000000-0005-0000-0000-00008E520000}"/>
    <cellStyle name="Percent 9 10" xfId="20766" xr:uid="{00000000-0005-0000-0000-00008F520000}"/>
    <cellStyle name="Percent 9 11" xfId="20767" xr:uid="{00000000-0005-0000-0000-000090520000}"/>
    <cellStyle name="Percent 9 2" xfId="20768" xr:uid="{00000000-0005-0000-0000-000091520000}"/>
    <cellStyle name="Percent 9 3" xfId="20769" xr:uid="{00000000-0005-0000-0000-000092520000}"/>
    <cellStyle name="Percent 9 4" xfId="20770" xr:uid="{00000000-0005-0000-0000-000093520000}"/>
    <cellStyle name="Percent 9 5" xfId="20771" xr:uid="{00000000-0005-0000-0000-000094520000}"/>
    <cellStyle name="Percent 9 6" xfId="20772" xr:uid="{00000000-0005-0000-0000-000095520000}"/>
    <cellStyle name="Percent 9 7" xfId="20773" xr:uid="{00000000-0005-0000-0000-000096520000}"/>
    <cellStyle name="Percent 9 8" xfId="20774" xr:uid="{00000000-0005-0000-0000-000097520000}"/>
    <cellStyle name="Percent 9 9" xfId="20775" xr:uid="{00000000-0005-0000-0000-000098520000}"/>
    <cellStyle name="PrePop Currency (0)" xfId="20776" xr:uid="{00000000-0005-0000-0000-000099520000}"/>
    <cellStyle name="PrePop Currency (2)" xfId="20777" xr:uid="{00000000-0005-0000-0000-00009A520000}"/>
    <cellStyle name="PrePop Units (0)" xfId="20778" xr:uid="{00000000-0005-0000-0000-00009B520000}"/>
    <cellStyle name="PrePop Units (1)" xfId="20779" xr:uid="{00000000-0005-0000-0000-00009C520000}"/>
    <cellStyle name="PrePop Units (2)" xfId="20780" xr:uid="{00000000-0005-0000-0000-00009D520000}"/>
    <cellStyle name="Price" xfId="20781" xr:uid="{00000000-0005-0000-0000-00009E520000}"/>
    <cellStyle name="Price 2" xfId="20782" xr:uid="{00000000-0005-0000-0000-00009F520000}"/>
    <cellStyle name="Price 3" xfId="20783" xr:uid="{00000000-0005-0000-0000-0000A0520000}"/>
    <cellStyle name="RunRep_Header" xfId="20784" xr:uid="{00000000-0005-0000-0000-0000A1520000}"/>
    <cellStyle name="Sheet Title" xfId="20785" xr:uid="{00000000-0005-0000-0000-0000A2520000}"/>
    <cellStyle name="showExposure" xfId="20786" xr:uid="{00000000-0005-0000-0000-0000A3520000}"/>
    <cellStyle name="showExposure 2" xfId="21329" xr:uid="{00000000-0005-0000-0000-0000A4520000}"/>
    <cellStyle name="showParameterE" xfId="20787" xr:uid="{00000000-0005-0000-0000-0000A5520000}"/>
    <cellStyle name="showParameterE 2" xfId="21330" xr:uid="{00000000-0005-0000-0000-0000A6520000}"/>
    <cellStyle name="Standard_AX-4-4-Profit-Loss-310899" xfId="20788" xr:uid="{00000000-0005-0000-0000-0000A7520000}"/>
    <cellStyle name="Style 1" xfId="20789" xr:uid="{00000000-0005-0000-0000-0000A8520000}"/>
    <cellStyle name="Style 1 2" xfId="20790" xr:uid="{00000000-0005-0000-0000-0000A9520000}"/>
    <cellStyle name="Style 1 2 2" xfId="20791" xr:uid="{00000000-0005-0000-0000-0000AA520000}"/>
    <cellStyle name="Style 1 3" xfId="20792" xr:uid="{00000000-0005-0000-0000-0000AB520000}"/>
    <cellStyle name="Style 1 4" xfId="20793" xr:uid="{00000000-0005-0000-0000-0000AC520000}"/>
    <cellStyle name="Style 2" xfId="20794" xr:uid="{00000000-0005-0000-0000-0000AD520000}"/>
    <cellStyle name="Style 3" xfId="20795" xr:uid="{00000000-0005-0000-0000-0000AE520000}"/>
    <cellStyle name="Style 4" xfId="20796" xr:uid="{00000000-0005-0000-0000-0000AF520000}"/>
    <cellStyle name="Style 5" xfId="20797" xr:uid="{00000000-0005-0000-0000-0000B0520000}"/>
    <cellStyle name="Style 6" xfId="20798" xr:uid="{00000000-0005-0000-0000-0000B1520000}"/>
    <cellStyle name="Style 7" xfId="20799" xr:uid="{00000000-0005-0000-0000-0000B2520000}"/>
    <cellStyle name="Style 8" xfId="20800"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332" xr:uid="{00000000-0005-0000-0000-0000CD520000}"/>
    <cellStyle name="Total 2 10 3" xfId="20826" xr:uid="{00000000-0005-0000-0000-0000CE520000}"/>
    <cellStyle name="Total 2 10 3 2" xfId="21333" xr:uid="{00000000-0005-0000-0000-0000CF520000}"/>
    <cellStyle name="Total 2 10 4" xfId="20827" xr:uid="{00000000-0005-0000-0000-0000D0520000}"/>
    <cellStyle name="Total 2 10 4 2" xfId="21334" xr:uid="{00000000-0005-0000-0000-0000D1520000}"/>
    <cellStyle name="Total 2 10 5" xfId="20828" xr:uid="{00000000-0005-0000-0000-0000D2520000}"/>
    <cellStyle name="Total 2 10 5 2" xfId="21335" xr:uid="{00000000-0005-0000-0000-0000D3520000}"/>
    <cellStyle name="Total 2 11" xfId="20829" xr:uid="{00000000-0005-0000-0000-0000D4520000}"/>
    <cellStyle name="Total 2 11 2" xfId="20830" xr:uid="{00000000-0005-0000-0000-0000D5520000}"/>
    <cellStyle name="Total 2 11 2 2" xfId="21337" xr:uid="{00000000-0005-0000-0000-0000D6520000}"/>
    <cellStyle name="Total 2 11 3" xfId="20831" xr:uid="{00000000-0005-0000-0000-0000D7520000}"/>
    <cellStyle name="Total 2 11 3 2" xfId="21338" xr:uid="{00000000-0005-0000-0000-0000D8520000}"/>
    <cellStyle name="Total 2 11 4" xfId="20832" xr:uid="{00000000-0005-0000-0000-0000D9520000}"/>
    <cellStyle name="Total 2 11 4 2" xfId="21339" xr:uid="{00000000-0005-0000-0000-0000DA520000}"/>
    <cellStyle name="Total 2 11 5" xfId="20833" xr:uid="{00000000-0005-0000-0000-0000DB520000}"/>
    <cellStyle name="Total 2 11 5 2" xfId="21340" xr:uid="{00000000-0005-0000-0000-0000DC520000}"/>
    <cellStyle name="Total 2 11 6" xfId="21336" xr:uid="{00000000-0005-0000-0000-0000DD520000}"/>
    <cellStyle name="Total 2 12" xfId="20834" xr:uid="{00000000-0005-0000-0000-0000DE520000}"/>
    <cellStyle name="Total 2 12 2" xfId="20835" xr:uid="{00000000-0005-0000-0000-0000DF520000}"/>
    <cellStyle name="Total 2 12 2 2" xfId="21342" xr:uid="{00000000-0005-0000-0000-0000E0520000}"/>
    <cellStyle name="Total 2 12 3" xfId="20836" xr:uid="{00000000-0005-0000-0000-0000E1520000}"/>
    <cellStyle name="Total 2 12 3 2" xfId="21343" xr:uid="{00000000-0005-0000-0000-0000E2520000}"/>
    <cellStyle name="Total 2 12 4" xfId="20837" xr:uid="{00000000-0005-0000-0000-0000E3520000}"/>
    <cellStyle name="Total 2 12 4 2" xfId="21344" xr:uid="{00000000-0005-0000-0000-0000E4520000}"/>
    <cellStyle name="Total 2 12 5" xfId="20838" xr:uid="{00000000-0005-0000-0000-0000E5520000}"/>
    <cellStyle name="Total 2 12 5 2" xfId="21345" xr:uid="{00000000-0005-0000-0000-0000E6520000}"/>
    <cellStyle name="Total 2 12 6" xfId="21341" xr:uid="{00000000-0005-0000-0000-0000E7520000}"/>
    <cellStyle name="Total 2 13" xfId="20839" xr:uid="{00000000-0005-0000-0000-0000E8520000}"/>
    <cellStyle name="Total 2 13 2" xfId="20840" xr:uid="{00000000-0005-0000-0000-0000E9520000}"/>
    <cellStyle name="Total 2 13 2 2" xfId="21347" xr:uid="{00000000-0005-0000-0000-0000EA520000}"/>
    <cellStyle name="Total 2 13 3" xfId="20841" xr:uid="{00000000-0005-0000-0000-0000EB520000}"/>
    <cellStyle name="Total 2 13 3 2" xfId="21348" xr:uid="{00000000-0005-0000-0000-0000EC520000}"/>
    <cellStyle name="Total 2 13 4" xfId="20842" xr:uid="{00000000-0005-0000-0000-0000ED520000}"/>
    <cellStyle name="Total 2 13 4 2" xfId="21349" xr:uid="{00000000-0005-0000-0000-0000EE520000}"/>
    <cellStyle name="Total 2 13 5" xfId="21346" xr:uid="{00000000-0005-0000-0000-0000EF520000}"/>
    <cellStyle name="Total 2 14" xfId="20843" xr:uid="{00000000-0005-0000-0000-0000F0520000}"/>
    <cellStyle name="Total 2 14 2" xfId="21350" xr:uid="{00000000-0005-0000-0000-0000F1520000}"/>
    <cellStyle name="Total 2 15" xfId="20844" xr:uid="{00000000-0005-0000-0000-0000F2520000}"/>
    <cellStyle name="Total 2 15 2" xfId="21351" xr:uid="{00000000-0005-0000-0000-0000F3520000}"/>
    <cellStyle name="Total 2 16" xfId="20845" xr:uid="{00000000-0005-0000-0000-0000F4520000}"/>
    <cellStyle name="Total 2 16 2" xfId="21352" xr:uid="{00000000-0005-0000-0000-0000F5520000}"/>
    <cellStyle name="Total 2 17" xfId="21331" xr:uid="{00000000-0005-0000-0000-0000F6520000}"/>
    <cellStyle name="Total 2 2" xfId="20846" xr:uid="{00000000-0005-0000-0000-0000F7520000}"/>
    <cellStyle name="Total 2 2 10" xfId="21353" xr:uid="{00000000-0005-0000-0000-0000F8520000}"/>
    <cellStyle name="Total 2 2 2" xfId="20847" xr:uid="{00000000-0005-0000-0000-0000F9520000}"/>
    <cellStyle name="Total 2 2 2 2" xfId="20848" xr:uid="{00000000-0005-0000-0000-0000FA520000}"/>
    <cellStyle name="Total 2 2 2 2 2" xfId="21355" xr:uid="{00000000-0005-0000-0000-0000FB520000}"/>
    <cellStyle name="Total 2 2 2 3" xfId="20849" xr:uid="{00000000-0005-0000-0000-0000FC520000}"/>
    <cellStyle name="Total 2 2 2 3 2" xfId="21356" xr:uid="{00000000-0005-0000-0000-0000FD520000}"/>
    <cellStyle name="Total 2 2 2 4" xfId="20850" xr:uid="{00000000-0005-0000-0000-0000FE520000}"/>
    <cellStyle name="Total 2 2 2 4 2" xfId="21357" xr:uid="{00000000-0005-0000-0000-0000FF520000}"/>
    <cellStyle name="Total 2 2 2 5" xfId="21354" xr:uid="{00000000-0005-0000-0000-000000530000}"/>
    <cellStyle name="Total 2 2 3" xfId="20851" xr:uid="{00000000-0005-0000-0000-000001530000}"/>
    <cellStyle name="Total 2 2 3 2" xfId="20852" xr:uid="{00000000-0005-0000-0000-000002530000}"/>
    <cellStyle name="Total 2 2 3 2 2" xfId="21359" xr:uid="{00000000-0005-0000-0000-000003530000}"/>
    <cellStyle name="Total 2 2 3 3" xfId="20853" xr:uid="{00000000-0005-0000-0000-000004530000}"/>
    <cellStyle name="Total 2 2 3 3 2" xfId="21360" xr:uid="{00000000-0005-0000-0000-000005530000}"/>
    <cellStyle name="Total 2 2 3 4" xfId="20854" xr:uid="{00000000-0005-0000-0000-000006530000}"/>
    <cellStyle name="Total 2 2 3 4 2" xfId="21361" xr:uid="{00000000-0005-0000-0000-000007530000}"/>
    <cellStyle name="Total 2 2 3 5" xfId="21358" xr:uid="{00000000-0005-0000-0000-000008530000}"/>
    <cellStyle name="Total 2 2 4" xfId="20855" xr:uid="{00000000-0005-0000-0000-000009530000}"/>
    <cellStyle name="Total 2 2 4 2" xfId="20856" xr:uid="{00000000-0005-0000-0000-00000A530000}"/>
    <cellStyle name="Total 2 2 4 2 2" xfId="21363" xr:uid="{00000000-0005-0000-0000-00000B530000}"/>
    <cellStyle name="Total 2 2 4 3" xfId="20857" xr:uid="{00000000-0005-0000-0000-00000C530000}"/>
    <cellStyle name="Total 2 2 4 3 2" xfId="21364" xr:uid="{00000000-0005-0000-0000-00000D530000}"/>
    <cellStyle name="Total 2 2 4 4" xfId="20858" xr:uid="{00000000-0005-0000-0000-00000E530000}"/>
    <cellStyle name="Total 2 2 4 4 2" xfId="21365" xr:uid="{00000000-0005-0000-0000-00000F530000}"/>
    <cellStyle name="Total 2 2 4 5" xfId="21362" xr:uid="{00000000-0005-0000-0000-000010530000}"/>
    <cellStyle name="Total 2 2 5" xfId="20859" xr:uid="{00000000-0005-0000-0000-000011530000}"/>
    <cellStyle name="Total 2 2 5 2" xfId="20860" xr:uid="{00000000-0005-0000-0000-000012530000}"/>
    <cellStyle name="Total 2 2 5 2 2" xfId="21367" xr:uid="{00000000-0005-0000-0000-000013530000}"/>
    <cellStyle name="Total 2 2 5 3" xfId="20861" xr:uid="{00000000-0005-0000-0000-000014530000}"/>
    <cellStyle name="Total 2 2 5 3 2" xfId="21368" xr:uid="{00000000-0005-0000-0000-000015530000}"/>
    <cellStyle name="Total 2 2 5 4" xfId="20862" xr:uid="{00000000-0005-0000-0000-000016530000}"/>
    <cellStyle name="Total 2 2 5 4 2" xfId="21369" xr:uid="{00000000-0005-0000-0000-000017530000}"/>
    <cellStyle name="Total 2 2 5 5" xfId="21366" xr:uid="{00000000-0005-0000-0000-000018530000}"/>
    <cellStyle name="Total 2 2 6" xfId="20863" xr:uid="{00000000-0005-0000-0000-000019530000}"/>
    <cellStyle name="Total 2 2 6 2" xfId="21370" xr:uid="{00000000-0005-0000-0000-00001A530000}"/>
    <cellStyle name="Total 2 2 7" xfId="20864" xr:uid="{00000000-0005-0000-0000-00001B530000}"/>
    <cellStyle name="Total 2 2 7 2" xfId="21371" xr:uid="{00000000-0005-0000-0000-00001C530000}"/>
    <cellStyle name="Total 2 2 8" xfId="20865" xr:uid="{00000000-0005-0000-0000-00001D530000}"/>
    <cellStyle name="Total 2 2 8 2" xfId="21372" xr:uid="{00000000-0005-0000-0000-00001E530000}"/>
    <cellStyle name="Total 2 2 9" xfId="20866" xr:uid="{00000000-0005-0000-0000-00001F530000}"/>
    <cellStyle name="Total 2 2 9 2" xfId="21373" xr:uid="{00000000-0005-0000-0000-000020530000}"/>
    <cellStyle name="Total 2 3" xfId="20867" xr:uid="{00000000-0005-0000-0000-000021530000}"/>
    <cellStyle name="Total 2 3 2" xfId="20868" xr:uid="{00000000-0005-0000-0000-000022530000}"/>
    <cellStyle name="Total 2 3 2 2" xfId="21374" xr:uid="{00000000-0005-0000-0000-000023530000}"/>
    <cellStyle name="Total 2 3 3" xfId="20869" xr:uid="{00000000-0005-0000-0000-000024530000}"/>
    <cellStyle name="Total 2 3 3 2" xfId="21375" xr:uid="{00000000-0005-0000-0000-000025530000}"/>
    <cellStyle name="Total 2 3 4" xfId="20870" xr:uid="{00000000-0005-0000-0000-000026530000}"/>
    <cellStyle name="Total 2 3 4 2" xfId="21376" xr:uid="{00000000-0005-0000-0000-000027530000}"/>
    <cellStyle name="Total 2 3 5" xfId="20871" xr:uid="{00000000-0005-0000-0000-000028530000}"/>
    <cellStyle name="Total 2 3 5 2" xfId="21377" xr:uid="{00000000-0005-0000-0000-000029530000}"/>
    <cellStyle name="Total 2 4" xfId="20872" xr:uid="{00000000-0005-0000-0000-00002A530000}"/>
    <cellStyle name="Total 2 4 2" xfId="20873" xr:uid="{00000000-0005-0000-0000-00002B530000}"/>
    <cellStyle name="Total 2 4 2 2" xfId="21378" xr:uid="{00000000-0005-0000-0000-00002C530000}"/>
    <cellStyle name="Total 2 4 3" xfId="20874" xr:uid="{00000000-0005-0000-0000-00002D530000}"/>
    <cellStyle name="Total 2 4 3 2" xfId="21379" xr:uid="{00000000-0005-0000-0000-00002E530000}"/>
    <cellStyle name="Total 2 4 4" xfId="20875" xr:uid="{00000000-0005-0000-0000-00002F530000}"/>
    <cellStyle name="Total 2 4 4 2" xfId="21380" xr:uid="{00000000-0005-0000-0000-000030530000}"/>
    <cellStyle name="Total 2 4 5" xfId="20876" xr:uid="{00000000-0005-0000-0000-000031530000}"/>
    <cellStyle name="Total 2 4 5 2" xfId="21381" xr:uid="{00000000-0005-0000-0000-000032530000}"/>
    <cellStyle name="Total 2 5" xfId="20877" xr:uid="{00000000-0005-0000-0000-000033530000}"/>
    <cellStyle name="Total 2 5 2" xfId="20878" xr:uid="{00000000-0005-0000-0000-000034530000}"/>
    <cellStyle name="Total 2 5 2 2" xfId="21382" xr:uid="{00000000-0005-0000-0000-000035530000}"/>
    <cellStyle name="Total 2 5 3" xfId="20879" xr:uid="{00000000-0005-0000-0000-000036530000}"/>
    <cellStyle name="Total 2 5 3 2" xfId="21383" xr:uid="{00000000-0005-0000-0000-000037530000}"/>
    <cellStyle name="Total 2 5 4" xfId="20880" xr:uid="{00000000-0005-0000-0000-000038530000}"/>
    <cellStyle name="Total 2 5 4 2" xfId="21384" xr:uid="{00000000-0005-0000-0000-000039530000}"/>
    <cellStyle name="Total 2 5 5" xfId="20881" xr:uid="{00000000-0005-0000-0000-00003A530000}"/>
    <cellStyle name="Total 2 5 5 2" xfId="21385" xr:uid="{00000000-0005-0000-0000-00003B530000}"/>
    <cellStyle name="Total 2 6" xfId="20882" xr:uid="{00000000-0005-0000-0000-00003C530000}"/>
    <cellStyle name="Total 2 6 2" xfId="20883" xr:uid="{00000000-0005-0000-0000-00003D530000}"/>
    <cellStyle name="Total 2 6 2 2" xfId="21386" xr:uid="{00000000-0005-0000-0000-00003E530000}"/>
    <cellStyle name="Total 2 6 3" xfId="20884" xr:uid="{00000000-0005-0000-0000-00003F530000}"/>
    <cellStyle name="Total 2 6 3 2" xfId="21387" xr:uid="{00000000-0005-0000-0000-000040530000}"/>
    <cellStyle name="Total 2 6 4" xfId="20885" xr:uid="{00000000-0005-0000-0000-000041530000}"/>
    <cellStyle name="Total 2 6 4 2" xfId="21388" xr:uid="{00000000-0005-0000-0000-000042530000}"/>
    <cellStyle name="Total 2 6 5" xfId="20886" xr:uid="{00000000-0005-0000-0000-000043530000}"/>
    <cellStyle name="Total 2 6 5 2" xfId="21389" xr:uid="{00000000-0005-0000-0000-000044530000}"/>
    <cellStyle name="Total 2 7" xfId="20887" xr:uid="{00000000-0005-0000-0000-000045530000}"/>
    <cellStyle name="Total 2 7 2" xfId="20888" xr:uid="{00000000-0005-0000-0000-000046530000}"/>
    <cellStyle name="Total 2 7 2 2" xfId="21390" xr:uid="{00000000-0005-0000-0000-000047530000}"/>
    <cellStyle name="Total 2 7 3" xfId="20889" xr:uid="{00000000-0005-0000-0000-000048530000}"/>
    <cellStyle name="Total 2 7 3 2" xfId="21391" xr:uid="{00000000-0005-0000-0000-000049530000}"/>
    <cellStyle name="Total 2 7 4" xfId="20890" xr:uid="{00000000-0005-0000-0000-00004A530000}"/>
    <cellStyle name="Total 2 7 4 2" xfId="21392" xr:uid="{00000000-0005-0000-0000-00004B530000}"/>
    <cellStyle name="Total 2 7 5" xfId="20891" xr:uid="{00000000-0005-0000-0000-00004C530000}"/>
    <cellStyle name="Total 2 7 5 2" xfId="21393" xr:uid="{00000000-0005-0000-0000-00004D530000}"/>
    <cellStyle name="Total 2 8" xfId="20892" xr:uid="{00000000-0005-0000-0000-00004E530000}"/>
    <cellStyle name="Total 2 8 2" xfId="20893" xr:uid="{00000000-0005-0000-0000-00004F530000}"/>
    <cellStyle name="Total 2 8 2 2" xfId="21394" xr:uid="{00000000-0005-0000-0000-000050530000}"/>
    <cellStyle name="Total 2 8 3" xfId="20894" xr:uid="{00000000-0005-0000-0000-000051530000}"/>
    <cellStyle name="Total 2 8 3 2" xfId="21395" xr:uid="{00000000-0005-0000-0000-000052530000}"/>
    <cellStyle name="Total 2 8 4" xfId="20895" xr:uid="{00000000-0005-0000-0000-000053530000}"/>
    <cellStyle name="Total 2 8 4 2" xfId="21396" xr:uid="{00000000-0005-0000-0000-000054530000}"/>
    <cellStyle name="Total 2 8 5" xfId="20896" xr:uid="{00000000-0005-0000-0000-000055530000}"/>
    <cellStyle name="Total 2 8 5 2" xfId="21397" xr:uid="{00000000-0005-0000-0000-000056530000}"/>
    <cellStyle name="Total 2 9" xfId="20897" xr:uid="{00000000-0005-0000-0000-000057530000}"/>
    <cellStyle name="Total 2 9 2" xfId="20898" xr:uid="{00000000-0005-0000-0000-000058530000}"/>
    <cellStyle name="Total 2 9 2 2" xfId="21398" xr:uid="{00000000-0005-0000-0000-000059530000}"/>
    <cellStyle name="Total 2 9 3" xfId="20899" xr:uid="{00000000-0005-0000-0000-00005A530000}"/>
    <cellStyle name="Total 2 9 3 2" xfId="21399" xr:uid="{00000000-0005-0000-0000-00005B530000}"/>
    <cellStyle name="Total 2 9 4" xfId="20900" xr:uid="{00000000-0005-0000-0000-00005C530000}"/>
    <cellStyle name="Total 2 9 4 2" xfId="21400" xr:uid="{00000000-0005-0000-0000-00005D530000}"/>
    <cellStyle name="Total 2 9 5" xfId="20901" xr:uid="{00000000-0005-0000-0000-00005E530000}"/>
    <cellStyle name="Total 2 9 5 2" xfId="21401" xr:uid="{00000000-0005-0000-0000-00005F530000}"/>
    <cellStyle name="Total 3" xfId="20902" xr:uid="{00000000-0005-0000-0000-000060530000}"/>
    <cellStyle name="Total 3 2" xfId="20903" xr:uid="{00000000-0005-0000-0000-000061530000}"/>
    <cellStyle name="Total 3 2 2" xfId="21403" xr:uid="{00000000-0005-0000-0000-000062530000}"/>
    <cellStyle name="Total 3 3" xfId="20904" xr:uid="{00000000-0005-0000-0000-000063530000}"/>
    <cellStyle name="Total 3 3 2" xfId="21404" xr:uid="{00000000-0005-0000-0000-000064530000}"/>
    <cellStyle name="Total 3 4" xfId="21402" xr:uid="{00000000-0005-0000-0000-000065530000}"/>
    <cellStyle name="Total 4" xfId="20905" xr:uid="{00000000-0005-0000-0000-000066530000}"/>
    <cellStyle name="Total 4 2" xfId="20906" xr:uid="{00000000-0005-0000-0000-000067530000}"/>
    <cellStyle name="Total 4 2 2" xfId="21406" xr:uid="{00000000-0005-0000-0000-000068530000}"/>
    <cellStyle name="Total 4 3" xfId="20907" xr:uid="{00000000-0005-0000-0000-000069530000}"/>
    <cellStyle name="Total 4 3 2" xfId="21407" xr:uid="{00000000-0005-0000-0000-00006A530000}"/>
    <cellStyle name="Total 4 4" xfId="21405" xr:uid="{00000000-0005-0000-0000-00006B530000}"/>
    <cellStyle name="Total 5" xfId="20908" xr:uid="{00000000-0005-0000-0000-00006C530000}"/>
    <cellStyle name="Total 5 2" xfId="20909" xr:uid="{00000000-0005-0000-0000-00006D530000}"/>
    <cellStyle name="Total 5 2 2" xfId="21409" xr:uid="{00000000-0005-0000-0000-00006E530000}"/>
    <cellStyle name="Total 5 3" xfId="20910" xr:uid="{00000000-0005-0000-0000-00006F530000}"/>
    <cellStyle name="Total 5 3 2" xfId="21410" xr:uid="{00000000-0005-0000-0000-000070530000}"/>
    <cellStyle name="Total 5 4" xfId="21408" xr:uid="{00000000-0005-0000-0000-000071530000}"/>
    <cellStyle name="Total 6" xfId="20911" xr:uid="{00000000-0005-0000-0000-000072530000}"/>
    <cellStyle name="Total 6 2" xfId="20912" xr:uid="{00000000-0005-0000-0000-000073530000}"/>
    <cellStyle name="Total 6 2 2" xfId="21412" xr:uid="{00000000-0005-0000-0000-000074530000}"/>
    <cellStyle name="Total 6 3" xfId="20913" xr:uid="{00000000-0005-0000-0000-000075530000}"/>
    <cellStyle name="Total 6 3 2" xfId="21413" xr:uid="{00000000-0005-0000-0000-000076530000}"/>
    <cellStyle name="Total 6 4" xfId="21411" xr:uid="{00000000-0005-0000-0000-000077530000}"/>
    <cellStyle name="Total 7" xfId="20914" xr:uid="{00000000-0005-0000-0000-000078530000}"/>
    <cellStyle name="Total 7 2" xfId="21414"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selection activeCell="C9" sqref="C9"/>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82"/>
      <c r="B1" s="106" t="s">
        <v>222</v>
      </c>
      <c r="C1" s="82"/>
    </row>
    <row r="2" spans="1:3">
      <c r="A2" s="107">
        <v>1</v>
      </c>
      <c r="B2" s="207" t="s">
        <v>223</v>
      </c>
      <c r="C2" s="446" t="s">
        <v>736</v>
      </c>
    </row>
    <row r="3" spans="1:3">
      <c r="A3" s="107">
        <v>2</v>
      </c>
      <c r="B3" s="208" t="s">
        <v>219</v>
      </c>
      <c r="C3" s="445" t="s">
        <v>737</v>
      </c>
    </row>
    <row r="4" spans="1:3">
      <c r="A4" s="107">
        <v>3</v>
      </c>
      <c r="B4" s="209" t="s">
        <v>224</v>
      </c>
      <c r="C4" s="445" t="s">
        <v>722</v>
      </c>
    </row>
    <row r="5" spans="1:3">
      <c r="A5" s="108">
        <v>4</v>
      </c>
      <c r="B5" s="210" t="s">
        <v>220</v>
      </c>
      <c r="C5" s="445" t="s">
        <v>738</v>
      </c>
    </row>
    <row r="6" spans="1:3" s="109" customFormat="1" ht="45.75" customHeight="1">
      <c r="A6" s="621" t="s">
        <v>296</v>
      </c>
      <c r="B6" s="622"/>
      <c r="C6" s="622"/>
    </row>
    <row r="7" spans="1:3" ht="15">
      <c r="A7" s="110" t="s">
        <v>29</v>
      </c>
      <c r="B7" s="106" t="s">
        <v>221</v>
      </c>
    </row>
    <row r="8" spans="1:3">
      <c r="A8" s="82">
        <v>1</v>
      </c>
      <c r="B8" s="136" t="s">
        <v>20</v>
      </c>
    </row>
    <row r="9" spans="1:3">
      <c r="A9" s="82">
        <v>2</v>
      </c>
      <c r="B9" s="137" t="s">
        <v>21</v>
      </c>
    </row>
    <row r="10" spans="1:3">
      <c r="A10" s="82">
        <v>3</v>
      </c>
      <c r="B10" s="137" t="s">
        <v>22</v>
      </c>
    </row>
    <row r="11" spans="1:3">
      <c r="A11" s="82">
        <v>4</v>
      </c>
      <c r="B11" s="137" t="s">
        <v>23</v>
      </c>
    </row>
    <row r="12" spans="1:3">
      <c r="A12" s="82">
        <v>5</v>
      </c>
      <c r="B12" s="137" t="s">
        <v>24</v>
      </c>
    </row>
    <row r="13" spans="1:3">
      <c r="A13" s="82">
        <v>6</v>
      </c>
      <c r="B13" s="138" t="s">
        <v>231</v>
      </c>
    </row>
    <row r="14" spans="1:3">
      <c r="A14" s="82">
        <v>7</v>
      </c>
      <c r="B14" s="137" t="s">
        <v>225</v>
      </c>
    </row>
    <row r="15" spans="1:3">
      <c r="A15" s="82">
        <v>8</v>
      </c>
      <c r="B15" s="137" t="s">
        <v>226</v>
      </c>
    </row>
    <row r="16" spans="1:3">
      <c r="A16" s="82">
        <v>9</v>
      </c>
      <c r="B16" s="137" t="s">
        <v>25</v>
      </c>
    </row>
    <row r="17" spans="1:2">
      <c r="A17" s="206" t="s">
        <v>295</v>
      </c>
      <c r="B17" s="205" t="s">
        <v>282</v>
      </c>
    </row>
    <row r="18" spans="1:2">
      <c r="A18" s="82">
        <v>10</v>
      </c>
      <c r="B18" s="137" t="s">
        <v>26</v>
      </c>
    </row>
    <row r="19" spans="1:2">
      <c r="A19" s="82">
        <v>11</v>
      </c>
      <c r="B19" s="138" t="s">
        <v>227</v>
      </c>
    </row>
    <row r="20" spans="1:2">
      <c r="A20" s="82">
        <v>12</v>
      </c>
      <c r="B20" s="138" t="s">
        <v>27</v>
      </c>
    </row>
    <row r="21" spans="1:2">
      <c r="A21" s="245">
        <v>13</v>
      </c>
      <c r="B21" s="246" t="s">
        <v>228</v>
      </c>
    </row>
    <row r="22" spans="1:2">
      <c r="A22" s="245">
        <v>14</v>
      </c>
      <c r="B22" s="247" t="s">
        <v>253</v>
      </c>
    </row>
    <row r="23" spans="1:2">
      <c r="A23" s="245">
        <v>15</v>
      </c>
      <c r="B23" s="248" t="s">
        <v>28</v>
      </c>
    </row>
    <row r="24" spans="1:2">
      <c r="A24" s="245">
        <v>15.1</v>
      </c>
      <c r="B24" s="249" t="s">
        <v>309</v>
      </c>
    </row>
    <row r="25" spans="1:2">
      <c r="A25" s="245">
        <v>16</v>
      </c>
      <c r="B25" s="249" t="s">
        <v>373</v>
      </c>
    </row>
    <row r="26" spans="1:2">
      <c r="A26" s="245">
        <v>17</v>
      </c>
      <c r="B26" s="249" t="s">
        <v>414</v>
      </c>
    </row>
    <row r="27" spans="1:2">
      <c r="A27" s="245">
        <v>18</v>
      </c>
      <c r="B27" s="249" t="s">
        <v>703</v>
      </c>
    </row>
    <row r="28" spans="1:2">
      <c r="A28" s="245">
        <v>19</v>
      </c>
      <c r="B28" s="249" t="s">
        <v>704</v>
      </c>
    </row>
    <row r="29" spans="1:2">
      <c r="A29" s="245">
        <v>20</v>
      </c>
      <c r="B29" s="296" t="s">
        <v>705</v>
      </c>
    </row>
    <row r="30" spans="1:2">
      <c r="A30" s="245">
        <v>21</v>
      </c>
      <c r="B30" s="249" t="s">
        <v>530</v>
      </c>
    </row>
    <row r="31" spans="1:2">
      <c r="A31" s="245">
        <v>22</v>
      </c>
      <c r="B31" s="249" t="s">
        <v>706</v>
      </c>
    </row>
    <row r="32" spans="1:2">
      <c r="A32" s="245">
        <v>23</v>
      </c>
      <c r="B32" s="249" t="s">
        <v>707</v>
      </c>
    </row>
    <row r="33" spans="1:2">
      <c r="A33" s="245">
        <v>24</v>
      </c>
      <c r="B33" s="249" t="s">
        <v>708</v>
      </c>
    </row>
    <row r="34" spans="1:2">
      <c r="A34" s="245">
        <v>25</v>
      </c>
      <c r="B34" s="249" t="s">
        <v>415</v>
      </c>
    </row>
    <row r="35" spans="1:2">
      <c r="A35" s="245">
        <v>26</v>
      </c>
      <c r="B35" s="249"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85" zoomScaleNormal="85" workbookViewId="0">
      <pane xSplit="1" ySplit="5" topLeftCell="B6" activePane="bottomRight" state="frozen"/>
      <selection activeCell="B6" sqref="B6:B7"/>
      <selection pane="topRight" activeCell="B6" sqref="B6:B7"/>
      <selection pane="bottomLeft" activeCell="B6" sqref="B6:B7"/>
      <selection pane="bottomRight" activeCell="B6" sqref="B6"/>
    </sheetView>
  </sheetViews>
  <sheetFormatPr defaultColWidth="9.28515625" defaultRowHeight="12.75"/>
  <cols>
    <col min="1" max="1" width="9.5703125" style="4" bestFit="1" customWidth="1"/>
    <col min="2" max="2" width="132.42578125" style="4" customWidth="1"/>
    <col min="3" max="3" width="18.42578125" style="4" customWidth="1"/>
    <col min="4" max="16384" width="9.28515625" style="4"/>
  </cols>
  <sheetData>
    <row r="1" spans="1:3">
      <c r="A1" s="2" t="s">
        <v>30</v>
      </c>
      <c r="B1" s="3" t="str">
        <f>'Info '!C2</f>
        <v>JSC TBC Bank</v>
      </c>
    </row>
    <row r="2" spans="1:3" s="2" customFormat="1" ht="15.75" customHeight="1">
      <c r="A2" s="2" t="s">
        <v>31</v>
      </c>
      <c r="B2" s="259">
        <f>'1. key ratios '!B2</f>
        <v>45199</v>
      </c>
    </row>
    <row r="3" spans="1:3" s="2" customFormat="1" ht="15.75" customHeight="1"/>
    <row r="4" spans="1:3" ht="13.5" thickBot="1">
      <c r="A4" s="4" t="s">
        <v>143</v>
      </c>
      <c r="B4" s="70" t="s">
        <v>142</v>
      </c>
    </row>
    <row r="5" spans="1:3">
      <c r="A5" s="42" t="s">
        <v>6</v>
      </c>
      <c r="B5" s="43"/>
      <c r="C5" s="44" t="s">
        <v>745</v>
      </c>
    </row>
    <row r="6" spans="1:3">
      <c r="A6" s="45">
        <v>1</v>
      </c>
      <c r="B6" s="46" t="s">
        <v>141</v>
      </c>
      <c r="C6" s="542">
        <v>4317009512.2621002</v>
      </c>
    </row>
    <row r="7" spans="1:3">
      <c r="A7" s="45">
        <v>2</v>
      </c>
      <c r="B7" s="47" t="s">
        <v>140</v>
      </c>
      <c r="C7" s="543">
        <v>21015907.690000001</v>
      </c>
    </row>
    <row r="8" spans="1:3">
      <c r="A8" s="45">
        <v>3</v>
      </c>
      <c r="B8" s="48" t="s">
        <v>139</v>
      </c>
      <c r="C8" s="543">
        <v>521190199.20999998</v>
      </c>
    </row>
    <row r="9" spans="1:3">
      <c r="A9" s="45">
        <v>4</v>
      </c>
      <c r="B9" s="48" t="s">
        <v>138</v>
      </c>
      <c r="C9" s="543">
        <v>10862262.186800001</v>
      </c>
    </row>
    <row r="10" spans="1:3">
      <c r="A10" s="45">
        <v>5</v>
      </c>
      <c r="B10" s="48" t="s">
        <v>137</v>
      </c>
      <c r="C10" s="543">
        <v>-93262627.140000001</v>
      </c>
    </row>
    <row r="11" spans="1:3">
      <c r="A11" s="45">
        <v>6</v>
      </c>
      <c r="B11" s="49" t="s">
        <v>136</v>
      </c>
      <c r="C11" s="543">
        <v>3857203770.3153</v>
      </c>
    </row>
    <row r="12" spans="1:3" s="23" customFormat="1">
      <c r="A12" s="45">
        <v>7</v>
      </c>
      <c r="B12" s="46" t="s">
        <v>135</v>
      </c>
      <c r="C12" s="544">
        <v>350108712.54380012</v>
      </c>
    </row>
    <row r="13" spans="1:3" s="23" customFormat="1">
      <c r="A13" s="45">
        <v>8</v>
      </c>
      <c r="B13" s="50" t="s">
        <v>134</v>
      </c>
      <c r="C13" s="543">
        <v>10862262.186800001</v>
      </c>
    </row>
    <row r="14" spans="1:3" s="23" customFormat="1" ht="25.5">
      <c r="A14" s="45">
        <v>9</v>
      </c>
      <c r="B14" s="51" t="s">
        <v>133</v>
      </c>
      <c r="C14" s="543">
        <v>0</v>
      </c>
    </row>
    <row r="15" spans="1:3" s="23" customFormat="1">
      <c r="A15" s="45">
        <v>10</v>
      </c>
      <c r="B15" s="52" t="s">
        <v>132</v>
      </c>
      <c r="C15" s="543">
        <v>334097341.98700011</v>
      </c>
    </row>
    <row r="16" spans="1:3" s="23" customFormat="1">
      <c r="A16" s="45">
        <v>11</v>
      </c>
      <c r="B16" s="53" t="s">
        <v>131</v>
      </c>
      <c r="C16" s="543">
        <v>0</v>
      </c>
    </row>
    <row r="17" spans="1:3" s="23" customFormat="1">
      <c r="A17" s="45">
        <v>12</v>
      </c>
      <c r="B17" s="52" t="s">
        <v>130</v>
      </c>
      <c r="C17" s="543">
        <v>100</v>
      </c>
    </row>
    <row r="18" spans="1:3" s="23" customFormat="1">
      <c r="A18" s="45">
        <v>13</v>
      </c>
      <c r="B18" s="52" t="s">
        <v>129</v>
      </c>
      <c r="C18" s="543">
        <v>0</v>
      </c>
    </row>
    <row r="19" spans="1:3" s="23" customFormat="1">
      <c r="A19" s="45">
        <v>14</v>
      </c>
      <c r="B19" s="52" t="s">
        <v>128</v>
      </c>
      <c r="C19" s="543">
        <v>0</v>
      </c>
    </row>
    <row r="20" spans="1:3" s="23" customFormat="1">
      <c r="A20" s="45">
        <v>15</v>
      </c>
      <c r="B20" s="52" t="s">
        <v>127</v>
      </c>
      <c r="C20" s="543">
        <v>0</v>
      </c>
    </row>
    <row r="21" spans="1:3" s="23" customFormat="1" ht="25.5">
      <c r="A21" s="45">
        <v>16</v>
      </c>
      <c r="B21" s="51" t="s">
        <v>126</v>
      </c>
      <c r="C21" s="543">
        <v>0</v>
      </c>
    </row>
    <row r="22" spans="1:3" s="23" customFormat="1">
      <c r="A22" s="45">
        <v>17</v>
      </c>
      <c r="B22" s="54" t="s">
        <v>125</v>
      </c>
      <c r="C22" s="543">
        <v>5149008.3699999992</v>
      </c>
    </row>
    <row r="23" spans="1:3" s="23" customFormat="1">
      <c r="A23" s="45">
        <v>18</v>
      </c>
      <c r="B23" s="54" t="s">
        <v>553</v>
      </c>
      <c r="C23" s="543">
        <v>0</v>
      </c>
    </row>
    <row r="24" spans="1:3" s="23" customFormat="1">
      <c r="A24" s="45">
        <v>19</v>
      </c>
      <c r="B24" s="51" t="s">
        <v>124</v>
      </c>
      <c r="C24" s="543">
        <v>0</v>
      </c>
    </row>
    <row r="25" spans="1:3" s="23" customFormat="1" ht="25.5">
      <c r="A25" s="45">
        <v>20</v>
      </c>
      <c r="B25" s="51" t="s">
        <v>101</v>
      </c>
      <c r="C25" s="543">
        <v>0</v>
      </c>
    </row>
    <row r="26" spans="1:3" s="23" customFormat="1">
      <c r="A26" s="45">
        <v>21</v>
      </c>
      <c r="B26" s="53" t="s">
        <v>123</v>
      </c>
      <c r="C26" s="543">
        <v>0</v>
      </c>
    </row>
    <row r="27" spans="1:3" s="23" customFormat="1">
      <c r="A27" s="45">
        <v>22</v>
      </c>
      <c r="B27" s="53" t="s">
        <v>122</v>
      </c>
      <c r="C27" s="543">
        <v>0</v>
      </c>
    </row>
    <row r="28" spans="1:3" s="23" customFormat="1">
      <c r="A28" s="45">
        <v>23</v>
      </c>
      <c r="B28" s="53" t="s">
        <v>121</v>
      </c>
      <c r="C28" s="543">
        <v>0</v>
      </c>
    </row>
    <row r="29" spans="1:3" s="23" customFormat="1">
      <c r="A29" s="45">
        <v>24</v>
      </c>
      <c r="B29" s="55" t="s">
        <v>120</v>
      </c>
      <c r="C29" s="544">
        <v>3966900799.7182999</v>
      </c>
    </row>
    <row r="30" spans="1:3" s="23" customFormat="1">
      <c r="A30" s="56"/>
      <c r="B30" s="57"/>
      <c r="C30" s="543">
        <v>0</v>
      </c>
    </row>
    <row r="31" spans="1:3" s="23" customFormat="1">
      <c r="A31" s="56">
        <v>25</v>
      </c>
      <c r="B31" s="55" t="s">
        <v>119</v>
      </c>
      <c r="C31" s="544">
        <v>535660000</v>
      </c>
    </row>
    <row r="32" spans="1:3" s="23" customFormat="1">
      <c r="A32" s="56">
        <v>26</v>
      </c>
      <c r="B32" s="48" t="s">
        <v>118</v>
      </c>
      <c r="C32" s="545">
        <v>535660000</v>
      </c>
    </row>
    <row r="33" spans="1:3" s="23" customFormat="1">
      <c r="A33" s="56">
        <v>27</v>
      </c>
      <c r="B33" s="58" t="s">
        <v>192</v>
      </c>
      <c r="C33" s="543">
        <v>0</v>
      </c>
    </row>
    <row r="34" spans="1:3" s="23" customFormat="1">
      <c r="A34" s="56">
        <v>28</v>
      </c>
      <c r="B34" s="58" t="s">
        <v>117</v>
      </c>
      <c r="C34" s="543">
        <v>535660000</v>
      </c>
    </row>
    <row r="35" spans="1:3" s="23" customFormat="1">
      <c r="A35" s="56">
        <v>29</v>
      </c>
      <c r="B35" s="48" t="s">
        <v>116</v>
      </c>
      <c r="C35" s="543">
        <v>0</v>
      </c>
    </row>
    <row r="36" spans="1:3" s="23" customFormat="1">
      <c r="A36" s="56">
        <v>30</v>
      </c>
      <c r="B36" s="55" t="s">
        <v>115</v>
      </c>
      <c r="C36" s="544">
        <v>0</v>
      </c>
    </row>
    <row r="37" spans="1:3" s="23" customFormat="1">
      <c r="A37" s="56">
        <v>31</v>
      </c>
      <c r="B37" s="51" t="s">
        <v>114</v>
      </c>
      <c r="C37" s="543">
        <v>0</v>
      </c>
    </row>
    <row r="38" spans="1:3" s="23" customFormat="1">
      <c r="A38" s="56">
        <v>32</v>
      </c>
      <c r="B38" s="52" t="s">
        <v>113</v>
      </c>
      <c r="C38" s="543">
        <v>0</v>
      </c>
    </row>
    <row r="39" spans="1:3" s="23" customFormat="1" ht="25.5">
      <c r="A39" s="56">
        <v>33</v>
      </c>
      <c r="B39" s="51" t="s">
        <v>112</v>
      </c>
      <c r="C39" s="543">
        <v>0</v>
      </c>
    </row>
    <row r="40" spans="1:3" s="23" customFormat="1" ht="25.5">
      <c r="A40" s="56">
        <v>34</v>
      </c>
      <c r="B40" s="51" t="s">
        <v>101</v>
      </c>
      <c r="C40" s="543">
        <v>0</v>
      </c>
    </row>
    <row r="41" spans="1:3" s="23" customFormat="1">
      <c r="A41" s="56">
        <v>35</v>
      </c>
      <c r="B41" s="53" t="s">
        <v>111</v>
      </c>
      <c r="C41" s="543">
        <v>0</v>
      </c>
    </row>
    <row r="42" spans="1:3" s="23" customFormat="1">
      <c r="A42" s="56">
        <v>36</v>
      </c>
      <c r="B42" s="55" t="s">
        <v>110</v>
      </c>
      <c r="C42" s="544">
        <v>535660000</v>
      </c>
    </row>
    <row r="43" spans="1:3" s="23" customFormat="1">
      <c r="A43" s="56"/>
      <c r="B43" s="57"/>
      <c r="C43" s="543">
        <v>0</v>
      </c>
    </row>
    <row r="44" spans="1:3" s="23" customFormat="1">
      <c r="A44" s="56">
        <v>37</v>
      </c>
      <c r="B44" s="59" t="s">
        <v>109</v>
      </c>
      <c r="C44" s="544">
        <v>556135603.5</v>
      </c>
    </row>
    <row r="45" spans="1:3" s="23" customFormat="1">
      <c r="A45" s="56">
        <v>38</v>
      </c>
      <c r="B45" s="48" t="s">
        <v>108</v>
      </c>
      <c r="C45" s="543">
        <v>556135603.5</v>
      </c>
    </row>
    <row r="46" spans="1:3" s="23" customFormat="1">
      <c r="A46" s="56">
        <v>39</v>
      </c>
      <c r="B46" s="48" t="s">
        <v>107</v>
      </c>
      <c r="C46" s="543">
        <v>0</v>
      </c>
    </row>
    <row r="47" spans="1:3" s="23" customFormat="1">
      <c r="A47" s="56">
        <v>40</v>
      </c>
      <c r="B47" s="48" t="s">
        <v>106</v>
      </c>
      <c r="C47" s="543">
        <v>0</v>
      </c>
    </row>
    <row r="48" spans="1:3" s="23" customFormat="1">
      <c r="A48" s="56">
        <v>41</v>
      </c>
      <c r="B48" s="59" t="s">
        <v>105</v>
      </c>
      <c r="C48" s="544">
        <v>0</v>
      </c>
    </row>
    <row r="49" spans="1:3" s="23" customFormat="1">
      <c r="A49" s="56">
        <v>42</v>
      </c>
      <c r="B49" s="51" t="s">
        <v>104</v>
      </c>
      <c r="C49" s="543">
        <v>0</v>
      </c>
    </row>
    <row r="50" spans="1:3" s="23" customFormat="1">
      <c r="A50" s="56">
        <v>43</v>
      </c>
      <c r="B50" s="52" t="s">
        <v>103</v>
      </c>
      <c r="C50" s="543">
        <v>0</v>
      </c>
    </row>
    <row r="51" spans="1:3" s="23" customFormat="1">
      <c r="A51" s="56">
        <v>44</v>
      </c>
      <c r="B51" s="51" t="s">
        <v>102</v>
      </c>
      <c r="C51" s="543">
        <v>0</v>
      </c>
    </row>
    <row r="52" spans="1:3" s="23" customFormat="1" ht="25.5">
      <c r="A52" s="56">
        <v>45</v>
      </c>
      <c r="B52" s="51" t="s">
        <v>101</v>
      </c>
      <c r="C52" s="543">
        <v>0</v>
      </c>
    </row>
    <row r="53" spans="1:3" s="23" customFormat="1" ht="13.5" thickBot="1">
      <c r="A53" s="56">
        <v>46</v>
      </c>
      <c r="B53" s="60" t="s">
        <v>100</v>
      </c>
      <c r="C53" s="546">
        <v>556135603.5</v>
      </c>
    </row>
    <row r="56" spans="1:3">
      <c r="B56" s="4" t="s">
        <v>7</v>
      </c>
    </row>
  </sheetData>
  <dataValidations count="1">
    <dataValidation operator="lessThanOrEqual" allowBlank="1" showInputMessage="1" showErrorMessage="1" errorTitle="Should be negative number" error="Should be whole negative number or 0" sqref="C29 C31:C32 C36 C42 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tabSelected="1" zoomScale="85" zoomScaleNormal="85" workbookViewId="0">
      <selection activeCell="I14" sqref="I14"/>
    </sheetView>
  </sheetViews>
  <sheetFormatPr defaultColWidth="9.28515625" defaultRowHeight="12.75"/>
  <cols>
    <col min="1" max="1" width="9.42578125" style="128" bestFit="1" customWidth="1"/>
    <col min="2" max="2" width="59" style="128" customWidth="1"/>
    <col min="3" max="3" width="16.7109375" style="128" bestFit="1" customWidth="1"/>
    <col min="4" max="4" width="15.28515625" style="128" bestFit="1" customWidth="1"/>
    <col min="5" max="16384" width="9.28515625" style="128"/>
  </cols>
  <sheetData>
    <row r="1" spans="1:8" ht="15">
      <c r="A1" s="126" t="s">
        <v>30</v>
      </c>
      <c r="B1" s="3" t="str">
        <f>'Info '!C2</f>
        <v>JSC TBC Bank</v>
      </c>
    </row>
    <row r="2" spans="1:8" s="126" customFormat="1" ht="15.75" customHeight="1">
      <c r="A2" s="126" t="s">
        <v>31</v>
      </c>
      <c r="B2" s="259">
        <f>'1. key ratios '!B2</f>
        <v>45199</v>
      </c>
    </row>
    <row r="3" spans="1:8" s="126" customFormat="1" ht="15.75" customHeight="1"/>
    <row r="4" spans="1:8" ht="13.5" thickBot="1">
      <c r="A4" s="128" t="s">
        <v>281</v>
      </c>
      <c r="B4" s="195" t="s">
        <v>282</v>
      </c>
    </row>
    <row r="5" spans="1:8" s="133" customFormat="1" ht="12.75" customHeight="1">
      <c r="A5" s="243"/>
      <c r="B5" s="244" t="s">
        <v>285</v>
      </c>
      <c r="C5" s="188" t="s">
        <v>283</v>
      </c>
      <c r="D5" s="189" t="s">
        <v>284</v>
      </c>
    </row>
    <row r="6" spans="1:8" s="196" customFormat="1">
      <c r="A6" s="190">
        <v>1</v>
      </c>
      <c r="B6" s="239" t="s">
        <v>286</v>
      </c>
      <c r="C6" s="239"/>
      <c r="D6" s="191"/>
    </row>
    <row r="7" spans="1:8" s="196" customFormat="1">
      <c r="A7" s="192" t="s">
        <v>272</v>
      </c>
      <c r="B7" s="240" t="s">
        <v>287</v>
      </c>
      <c r="C7" s="547">
        <v>4.4999999999999998E-2</v>
      </c>
      <c r="D7" s="548">
        <v>1020075075.2381339</v>
      </c>
      <c r="G7" s="462"/>
      <c r="H7" s="462"/>
    </row>
    <row r="8" spans="1:8" s="196" customFormat="1">
      <c r="A8" s="192" t="s">
        <v>273</v>
      </c>
      <c r="B8" s="240" t="s">
        <v>288</v>
      </c>
      <c r="C8" s="547">
        <v>0.06</v>
      </c>
      <c r="D8" s="548">
        <v>1360100100.317512</v>
      </c>
      <c r="G8" s="462"/>
      <c r="H8" s="462"/>
    </row>
    <row r="9" spans="1:8" s="196" customFormat="1">
      <c r="A9" s="192" t="s">
        <v>274</v>
      </c>
      <c r="B9" s="240" t="s">
        <v>289</v>
      </c>
      <c r="C9" s="547">
        <v>0.08</v>
      </c>
      <c r="D9" s="548">
        <v>1813466800.4233494</v>
      </c>
      <c r="G9" s="462"/>
      <c r="H9" s="462"/>
    </row>
    <row r="10" spans="1:8" s="196" customFormat="1">
      <c r="A10" s="190" t="s">
        <v>275</v>
      </c>
      <c r="B10" s="239" t="s">
        <v>290</v>
      </c>
      <c r="C10" s="549"/>
      <c r="D10" s="550"/>
      <c r="G10" s="462"/>
      <c r="H10" s="462"/>
    </row>
    <row r="11" spans="1:8" s="197" customFormat="1">
      <c r="A11" s="193" t="s">
        <v>276</v>
      </c>
      <c r="B11" s="238" t="s">
        <v>356</v>
      </c>
      <c r="C11" s="547">
        <v>2.5000000000000001E-2</v>
      </c>
      <c r="D11" s="548">
        <v>566708375.13229668</v>
      </c>
      <c r="G11" s="462"/>
      <c r="H11" s="462"/>
    </row>
    <row r="12" spans="1:8" s="197" customFormat="1">
      <c r="A12" s="193" t="s">
        <v>277</v>
      </c>
      <c r="B12" s="238" t="s">
        <v>291</v>
      </c>
      <c r="C12" s="547">
        <v>0</v>
      </c>
      <c r="D12" s="548">
        <v>0</v>
      </c>
      <c r="G12" s="462"/>
      <c r="H12" s="462"/>
    </row>
    <row r="13" spans="1:8" s="197" customFormat="1">
      <c r="A13" s="193" t="s">
        <v>278</v>
      </c>
      <c r="B13" s="238" t="s">
        <v>292</v>
      </c>
      <c r="C13" s="547">
        <v>2.5000000000000001E-2</v>
      </c>
      <c r="D13" s="548">
        <v>566708375.13229668</v>
      </c>
      <c r="G13" s="462"/>
      <c r="H13" s="462"/>
    </row>
    <row r="14" spans="1:8" s="197" customFormat="1">
      <c r="A14" s="190" t="s">
        <v>279</v>
      </c>
      <c r="B14" s="239" t="s">
        <v>353</v>
      </c>
      <c r="C14" s="551"/>
      <c r="D14" s="550"/>
      <c r="G14" s="462"/>
      <c r="H14" s="462"/>
    </row>
    <row r="15" spans="1:8" s="197" customFormat="1">
      <c r="A15" s="193">
        <v>3.1</v>
      </c>
      <c r="B15" s="238" t="s">
        <v>297</v>
      </c>
      <c r="C15" s="547">
        <v>4.8793855597338391E-2</v>
      </c>
      <c r="D15" s="548">
        <v>1106075464.8803024</v>
      </c>
      <c r="G15" s="462"/>
      <c r="H15" s="462"/>
    </row>
    <row r="16" spans="1:8" s="197" customFormat="1">
      <c r="A16" s="193">
        <v>3.2</v>
      </c>
      <c r="B16" s="238" t="s">
        <v>298</v>
      </c>
      <c r="C16" s="547">
        <v>5.7541435409673714E-2</v>
      </c>
      <c r="D16" s="548">
        <v>1304368534.5518475</v>
      </c>
      <c r="G16" s="462"/>
      <c r="H16" s="462"/>
    </row>
    <row r="17" spans="1:8" s="196" customFormat="1">
      <c r="A17" s="193">
        <v>3.3</v>
      </c>
      <c r="B17" s="238" t="s">
        <v>299</v>
      </c>
      <c r="C17" s="547">
        <v>6.9051408846957041E-2</v>
      </c>
      <c r="D17" s="548">
        <v>1565280468.3301966</v>
      </c>
      <c r="G17" s="462"/>
      <c r="H17" s="462"/>
    </row>
    <row r="18" spans="1:8" s="133" customFormat="1" ht="12.75" customHeight="1">
      <c r="A18" s="241"/>
      <c r="B18" s="242" t="s">
        <v>352</v>
      </c>
      <c r="C18" s="552" t="s">
        <v>750</v>
      </c>
      <c r="D18" s="553" t="s">
        <v>751</v>
      </c>
      <c r="G18" s="462"/>
      <c r="H18" s="462"/>
    </row>
    <row r="19" spans="1:8" s="196" customFormat="1">
      <c r="A19" s="194">
        <v>4</v>
      </c>
      <c r="B19" s="238" t="s">
        <v>293</v>
      </c>
      <c r="C19" s="554">
        <v>0.1437938555973384</v>
      </c>
      <c r="D19" s="555">
        <v>3259567290.3830299</v>
      </c>
      <c r="G19" s="462"/>
      <c r="H19" s="462"/>
    </row>
    <row r="20" spans="1:8" s="196" customFormat="1">
      <c r="A20" s="194">
        <v>5</v>
      </c>
      <c r="B20" s="238" t="s">
        <v>90</v>
      </c>
      <c r="C20" s="554">
        <v>0.1675414354096737</v>
      </c>
      <c r="D20" s="555">
        <v>3797885385.1339526</v>
      </c>
      <c r="G20" s="462"/>
      <c r="H20" s="462"/>
    </row>
    <row r="21" spans="1:8" s="196" customFormat="1" ht="13.5" thickBot="1">
      <c r="A21" s="198" t="s">
        <v>280</v>
      </c>
      <c r="B21" s="199" t="s">
        <v>294</v>
      </c>
      <c r="C21" s="554">
        <v>0.19905140884695705</v>
      </c>
      <c r="D21" s="555">
        <v>4512164019.0181398</v>
      </c>
      <c r="G21" s="462"/>
      <c r="H21" s="462"/>
    </row>
    <row r="23" spans="1:8" ht="63.75">
      <c r="B23" s="161"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63"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4.25"/>
  <cols>
    <col min="1" max="1" width="10.7109375" style="4" customWidth="1"/>
    <col min="2" max="2" width="91.7109375" style="4" customWidth="1"/>
    <col min="3" max="3" width="53.28515625" style="463" customWidth="1"/>
    <col min="4" max="4" width="32.28515625" style="4" customWidth="1"/>
    <col min="5" max="5" width="9.42578125" style="5" customWidth="1"/>
    <col min="6" max="16384" width="9.28515625" style="5"/>
  </cols>
  <sheetData>
    <row r="1" spans="1:6" ht="15">
      <c r="A1" s="2" t="s">
        <v>30</v>
      </c>
      <c r="B1" s="3" t="str">
        <f>'Info '!C2</f>
        <v>JSC TBC Bank</v>
      </c>
      <c r="C1" s="464"/>
      <c r="E1" s="4"/>
      <c r="F1" s="4"/>
    </row>
    <row r="2" spans="1:6" s="2" customFormat="1" ht="15.75" customHeight="1">
      <c r="A2" s="2" t="s">
        <v>31</v>
      </c>
      <c r="B2" s="259">
        <f>'1. key ratios '!B2</f>
        <v>45199</v>
      </c>
      <c r="C2" s="465"/>
    </row>
    <row r="3" spans="1:6" s="2" customFormat="1" ht="15.75" customHeight="1">
      <c r="A3" s="61"/>
      <c r="C3" s="465"/>
    </row>
    <row r="4" spans="1:6" s="2" customFormat="1" ht="15.75" customHeight="1" thickBot="1">
      <c r="A4" s="2" t="s">
        <v>47</v>
      </c>
      <c r="B4" s="120" t="s">
        <v>178</v>
      </c>
      <c r="C4" s="465"/>
      <c r="D4" s="14" t="s">
        <v>35</v>
      </c>
    </row>
    <row r="5" spans="1:6" ht="25.5">
      <c r="A5" s="62" t="s">
        <v>6</v>
      </c>
      <c r="B5" s="140" t="s">
        <v>218</v>
      </c>
      <c r="C5" s="63" t="s">
        <v>660</v>
      </c>
      <c r="D5" s="63" t="s">
        <v>49</v>
      </c>
    </row>
    <row r="6" spans="1:6" ht="15.75">
      <c r="A6" s="299">
        <v>1</v>
      </c>
      <c r="B6" s="300" t="s">
        <v>561</v>
      </c>
      <c r="C6" s="464">
        <v>4426729477.2600002</v>
      </c>
      <c r="D6" s="472"/>
      <c r="E6" s="64"/>
    </row>
    <row r="7" spans="1:6" ht="15.75">
      <c r="A7" s="299">
        <v>1.1000000000000001</v>
      </c>
      <c r="B7" s="301" t="s">
        <v>562</v>
      </c>
      <c r="C7" s="465">
        <v>844116231.20000005</v>
      </c>
      <c r="D7" s="473"/>
      <c r="E7" s="64"/>
    </row>
    <row r="8" spans="1:6" ht="15.75">
      <c r="A8" s="299">
        <v>1.2</v>
      </c>
      <c r="B8" s="301" t="s">
        <v>563</v>
      </c>
      <c r="C8" s="465">
        <v>2159063344.9499998</v>
      </c>
      <c r="D8" s="473"/>
      <c r="E8" s="64"/>
    </row>
    <row r="9" spans="1:6" ht="15.75">
      <c r="A9" s="299">
        <v>1.3</v>
      </c>
      <c r="B9" s="301" t="s">
        <v>564</v>
      </c>
      <c r="C9" s="465">
        <v>1423549901.1100001</v>
      </c>
      <c r="D9" s="473"/>
      <c r="E9" s="64"/>
    </row>
    <row r="10" spans="1:6" ht="15.75">
      <c r="A10" s="299">
        <v>2</v>
      </c>
      <c r="B10" s="302" t="s">
        <v>565</v>
      </c>
      <c r="C10" s="465">
        <v>102797683.75999999</v>
      </c>
      <c r="D10" s="473"/>
      <c r="E10" s="64"/>
    </row>
    <row r="11" spans="1:6" ht="15.75">
      <c r="A11" s="299">
        <v>2.1</v>
      </c>
      <c r="B11" s="303" t="s">
        <v>566</v>
      </c>
      <c r="C11" s="465">
        <v>102797683.75999999</v>
      </c>
      <c r="D11" s="474"/>
      <c r="E11" s="65"/>
    </row>
    <row r="12" spans="1:6" ht="15.75">
      <c r="A12" s="299">
        <v>3</v>
      </c>
      <c r="B12" s="304" t="s">
        <v>567</v>
      </c>
      <c r="C12" s="465">
        <v>0</v>
      </c>
      <c r="D12" s="474"/>
      <c r="E12" s="65"/>
    </row>
    <row r="13" spans="1:6" ht="15.75">
      <c r="A13" s="299">
        <v>4</v>
      </c>
      <c r="B13" s="305" t="s">
        <v>568</v>
      </c>
      <c r="C13" s="465">
        <v>0</v>
      </c>
      <c r="D13" s="474"/>
      <c r="E13" s="65"/>
    </row>
    <row r="14" spans="1:6" ht="15.75">
      <c r="A14" s="299">
        <v>5</v>
      </c>
      <c r="B14" s="306" t="s">
        <v>569</v>
      </c>
      <c r="C14" s="466">
        <v>3095760940.8899999</v>
      </c>
      <c r="D14" s="474"/>
      <c r="E14" s="65"/>
    </row>
    <row r="15" spans="1:6" ht="15.75">
      <c r="A15" s="299">
        <v>5.0999999999999996</v>
      </c>
      <c r="B15" s="307" t="s">
        <v>570</v>
      </c>
      <c r="C15" s="465">
        <v>671229.43999999994</v>
      </c>
      <c r="D15" s="474"/>
      <c r="E15" s="64"/>
    </row>
    <row r="16" spans="1:6" ht="15.75">
      <c r="A16" s="299">
        <v>5.2</v>
      </c>
      <c r="B16" s="307" t="s">
        <v>571</v>
      </c>
      <c r="C16" s="465">
        <v>3095089711.4499998</v>
      </c>
      <c r="D16" s="473"/>
      <c r="E16" s="64"/>
    </row>
    <row r="17" spans="1:5" ht="15.75">
      <c r="A17" s="299">
        <v>5.3</v>
      </c>
      <c r="B17" s="308" t="s">
        <v>572</v>
      </c>
      <c r="C17" s="465">
        <v>0</v>
      </c>
      <c r="D17" s="473"/>
      <c r="E17" s="64"/>
    </row>
    <row r="18" spans="1:5" ht="15.75">
      <c r="A18" s="299">
        <v>6</v>
      </c>
      <c r="B18" s="304" t="s">
        <v>573</v>
      </c>
      <c r="C18" s="467">
        <v>19391666768.700001</v>
      </c>
      <c r="D18" s="473"/>
      <c r="E18" s="64"/>
    </row>
    <row r="19" spans="1:5" ht="15.75">
      <c r="A19" s="299">
        <v>6.1</v>
      </c>
      <c r="B19" s="307" t="s">
        <v>571</v>
      </c>
      <c r="C19" s="468">
        <v>0</v>
      </c>
      <c r="D19" s="473"/>
      <c r="E19" s="64"/>
    </row>
    <row r="20" spans="1:5" ht="15.75">
      <c r="A20" s="299">
        <v>6.2</v>
      </c>
      <c r="B20" s="308" t="s">
        <v>572</v>
      </c>
      <c r="C20" s="468">
        <v>19391666768.700001</v>
      </c>
      <c r="D20" s="473"/>
      <c r="E20" s="64"/>
    </row>
    <row r="21" spans="1:5" ht="15.75">
      <c r="A21" s="299">
        <v>7</v>
      </c>
      <c r="B21" s="302" t="s">
        <v>574</v>
      </c>
      <c r="C21" s="468">
        <v>34257553.230000004</v>
      </c>
      <c r="D21" s="473"/>
      <c r="E21" s="64"/>
    </row>
    <row r="22" spans="1:5" ht="15.75">
      <c r="A22" s="299">
        <v>8</v>
      </c>
      <c r="B22" s="309" t="s">
        <v>575</v>
      </c>
      <c r="C22" s="468">
        <v>0</v>
      </c>
      <c r="D22" s="473"/>
      <c r="E22" s="64"/>
    </row>
    <row r="23" spans="1:5" ht="15.75">
      <c r="A23" s="299">
        <v>9</v>
      </c>
      <c r="B23" s="305" t="s">
        <v>576</v>
      </c>
      <c r="C23" s="467">
        <v>559683707.41999984</v>
      </c>
      <c r="D23" s="475"/>
      <c r="E23" s="64"/>
    </row>
    <row r="24" spans="1:5" ht="15.75">
      <c r="A24" s="299">
        <v>9.1</v>
      </c>
      <c r="B24" s="307" t="s">
        <v>577</v>
      </c>
      <c r="C24" s="469">
        <v>539910864.2299999</v>
      </c>
      <c r="D24" s="476"/>
      <c r="E24" s="64"/>
    </row>
    <row r="25" spans="1:5" ht="15.75">
      <c r="A25" s="299">
        <v>9.1999999999999993</v>
      </c>
      <c r="B25" s="307" t="s">
        <v>578</v>
      </c>
      <c r="C25" s="469">
        <v>19772843.189999998</v>
      </c>
      <c r="D25" s="477"/>
      <c r="E25" s="66"/>
    </row>
    <row r="26" spans="1:5" ht="15.75">
      <c r="A26" s="299">
        <v>10</v>
      </c>
      <c r="B26" s="305" t="s">
        <v>579</v>
      </c>
      <c r="C26" s="470">
        <v>334097341.98000002</v>
      </c>
      <c r="D26" s="440" t="s">
        <v>702</v>
      </c>
      <c r="E26" s="64"/>
    </row>
    <row r="27" spans="1:5" ht="15.75">
      <c r="A27" s="299">
        <v>10.1</v>
      </c>
      <c r="B27" s="307" t="s">
        <v>580</v>
      </c>
      <c r="C27" s="465">
        <v>27502089.170000002</v>
      </c>
      <c r="D27" s="473"/>
      <c r="E27" s="64"/>
    </row>
    <row r="28" spans="1:5" ht="15.75">
      <c r="A28" s="299">
        <v>10.199999999999999</v>
      </c>
      <c r="B28" s="307" t="s">
        <v>581</v>
      </c>
      <c r="C28" s="465">
        <v>306595252.81</v>
      </c>
      <c r="D28" s="473"/>
      <c r="E28" s="64"/>
    </row>
    <row r="29" spans="1:5" ht="15.75">
      <c r="A29" s="299">
        <v>11</v>
      </c>
      <c r="B29" s="305" t="s">
        <v>582</v>
      </c>
      <c r="C29" s="467">
        <v>13890056.640000001</v>
      </c>
      <c r="D29" s="473"/>
      <c r="E29" s="64"/>
    </row>
    <row r="30" spans="1:5" ht="15.75">
      <c r="A30" s="299">
        <v>11.1</v>
      </c>
      <c r="B30" s="307" t="s">
        <v>583</v>
      </c>
      <c r="C30" s="465">
        <v>13890056.640000001</v>
      </c>
      <c r="D30" s="473"/>
      <c r="E30" s="64"/>
    </row>
    <row r="31" spans="1:5" ht="15.75">
      <c r="A31" s="299">
        <v>11.2</v>
      </c>
      <c r="B31" s="307" t="s">
        <v>584</v>
      </c>
      <c r="C31" s="465">
        <v>0</v>
      </c>
      <c r="D31" s="473"/>
      <c r="E31" s="64"/>
    </row>
    <row r="32" spans="1:5" ht="15.75">
      <c r="A32" s="299">
        <v>13</v>
      </c>
      <c r="B32" s="305" t="s">
        <v>585</v>
      </c>
      <c r="C32" s="465">
        <v>578605367.59000003</v>
      </c>
      <c r="D32" s="473"/>
      <c r="E32" s="64"/>
    </row>
    <row r="33" spans="1:5" ht="15.75">
      <c r="A33" s="299">
        <v>13.1</v>
      </c>
      <c r="B33" s="310" t="s">
        <v>586</v>
      </c>
      <c r="C33" s="465">
        <v>277871766.55000001</v>
      </c>
      <c r="D33" s="473"/>
      <c r="E33" s="64"/>
    </row>
    <row r="34" spans="1:5" ht="15.75">
      <c r="A34" s="299">
        <v>13.2</v>
      </c>
      <c r="B34" s="310" t="s">
        <v>587</v>
      </c>
      <c r="C34" s="465">
        <v>0</v>
      </c>
      <c r="D34" s="476"/>
      <c r="E34" s="64"/>
    </row>
    <row r="35" spans="1:5" ht="15.75">
      <c r="A35" s="299">
        <v>14</v>
      </c>
      <c r="B35" s="311" t="s">
        <v>588</v>
      </c>
      <c r="C35" s="471">
        <v>28537488897.469997</v>
      </c>
      <c r="D35" s="476"/>
      <c r="E35" s="64"/>
    </row>
    <row r="36" spans="1:5" ht="15.75">
      <c r="A36" s="299"/>
      <c r="B36" s="312" t="s">
        <v>589</v>
      </c>
      <c r="C36" s="556">
        <v>0</v>
      </c>
      <c r="D36" s="478"/>
      <c r="E36" s="64"/>
    </row>
    <row r="37" spans="1:5" ht="15.75">
      <c r="A37" s="299">
        <v>15</v>
      </c>
      <c r="B37" s="313" t="s">
        <v>590</v>
      </c>
      <c r="C37" s="557">
        <v>80285279.12999998</v>
      </c>
      <c r="D37" s="477"/>
      <c r="E37" s="66"/>
    </row>
    <row r="38" spans="1:5" ht="15.75">
      <c r="A38" s="314">
        <v>15.1</v>
      </c>
      <c r="B38" s="315" t="s">
        <v>566</v>
      </c>
      <c r="C38" s="557">
        <v>80285279.12999998</v>
      </c>
      <c r="D38" s="473"/>
      <c r="E38" s="64"/>
    </row>
    <row r="39" spans="1:5" ht="15.75">
      <c r="A39" s="314">
        <v>16</v>
      </c>
      <c r="B39" s="302" t="s">
        <v>591</v>
      </c>
      <c r="C39" s="557">
        <v>0</v>
      </c>
      <c r="D39" s="473"/>
      <c r="E39" s="64"/>
    </row>
    <row r="40" spans="1:5" ht="15.75">
      <c r="A40" s="314">
        <v>17</v>
      </c>
      <c r="B40" s="302" t="s">
        <v>592</v>
      </c>
      <c r="C40" s="467">
        <v>22476723869.599995</v>
      </c>
      <c r="D40" s="473"/>
      <c r="E40" s="64"/>
    </row>
    <row r="41" spans="1:5" ht="15.75">
      <c r="A41" s="314">
        <v>17.100000000000001</v>
      </c>
      <c r="B41" s="316" t="s">
        <v>593</v>
      </c>
      <c r="C41" s="465">
        <v>18963719141.229996</v>
      </c>
      <c r="D41" s="473"/>
      <c r="E41" s="64"/>
    </row>
    <row r="42" spans="1:5" ht="15.75">
      <c r="A42" s="314">
        <v>17.2</v>
      </c>
      <c r="B42" s="317" t="s">
        <v>594</v>
      </c>
      <c r="C42" s="465">
        <v>2595869865.1599998</v>
      </c>
      <c r="D42" s="476"/>
      <c r="E42" s="64"/>
    </row>
    <row r="43" spans="1:5" ht="15.75">
      <c r="A43" s="314">
        <v>17.3</v>
      </c>
      <c r="B43" s="350" t="s">
        <v>595</v>
      </c>
      <c r="C43" s="465">
        <v>620622160.5</v>
      </c>
      <c r="D43" s="479"/>
      <c r="E43" s="64"/>
    </row>
    <row r="44" spans="1:5" ht="15.75">
      <c r="A44" s="314">
        <v>17.399999999999999</v>
      </c>
      <c r="B44" s="351" t="s">
        <v>596</v>
      </c>
      <c r="C44" s="465">
        <v>296512702.70999998</v>
      </c>
      <c r="D44" s="479"/>
      <c r="E44" s="64"/>
    </row>
    <row r="45" spans="1:5" ht="15.75">
      <c r="A45" s="314">
        <v>18</v>
      </c>
      <c r="B45" s="325" t="s">
        <v>597</v>
      </c>
      <c r="C45" s="465">
        <v>20381078.220000003</v>
      </c>
      <c r="D45" s="479"/>
      <c r="E45" s="66"/>
    </row>
    <row r="46" spans="1:5" ht="15.75">
      <c r="A46" s="314">
        <v>19</v>
      </c>
      <c r="B46" s="325" t="s">
        <v>598</v>
      </c>
      <c r="C46" s="467">
        <v>128126238.91</v>
      </c>
      <c r="D46" s="480"/>
    </row>
    <row r="47" spans="1:5" ht="15.75">
      <c r="A47" s="314">
        <v>19.100000000000001</v>
      </c>
      <c r="B47" s="353" t="s">
        <v>599</v>
      </c>
      <c r="C47" s="465">
        <v>18272712.129999999</v>
      </c>
      <c r="D47" s="480"/>
    </row>
    <row r="48" spans="1:5" ht="15.75">
      <c r="A48" s="314">
        <v>19.2</v>
      </c>
      <c r="B48" s="353" t="s">
        <v>600</v>
      </c>
      <c r="C48" s="465">
        <v>109853526.78</v>
      </c>
      <c r="D48" s="480"/>
    </row>
    <row r="49" spans="1:4" ht="15.75">
      <c r="A49" s="314">
        <v>20</v>
      </c>
      <c r="B49" s="320" t="s">
        <v>601</v>
      </c>
      <c r="C49" s="465">
        <v>1314207597.1500001</v>
      </c>
      <c r="D49" s="480"/>
    </row>
    <row r="50" spans="1:4" ht="15.75">
      <c r="A50" s="314">
        <v>21</v>
      </c>
      <c r="B50" s="354" t="s">
        <v>602</v>
      </c>
      <c r="C50" s="465">
        <v>200755421.00999999</v>
      </c>
      <c r="D50" s="480"/>
    </row>
    <row r="51" spans="1:4" ht="15.75">
      <c r="A51" s="314">
        <v>21.1</v>
      </c>
      <c r="B51" s="317" t="s">
        <v>603</v>
      </c>
      <c r="C51" s="465">
        <v>221145142.94</v>
      </c>
      <c r="D51" s="480"/>
    </row>
    <row r="52" spans="1:4" ht="15.75">
      <c r="A52" s="314">
        <v>22</v>
      </c>
      <c r="B52" s="321" t="s">
        <v>604</v>
      </c>
      <c r="C52" s="467">
        <v>24220479484.019997</v>
      </c>
      <c r="D52" s="480"/>
    </row>
    <row r="53" spans="1:4" ht="15.75">
      <c r="A53" s="314"/>
      <c r="B53" s="322" t="s">
        <v>605</v>
      </c>
      <c r="C53" s="480">
        <v>0</v>
      </c>
      <c r="D53" s="480"/>
    </row>
    <row r="54" spans="1:4" ht="15.75">
      <c r="A54" s="314">
        <v>23</v>
      </c>
      <c r="B54" s="320" t="s">
        <v>606</v>
      </c>
      <c r="C54" s="467">
        <v>21015907.690000001</v>
      </c>
      <c r="D54" s="440" t="s">
        <v>740</v>
      </c>
    </row>
    <row r="55" spans="1:4" ht="15.75">
      <c r="A55" s="314">
        <v>24</v>
      </c>
      <c r="B55" s="320" t="s">
        <v>607</v>
      </c>
      <c r="C55" s="558">
        <v>0</v>
      </c>
      <c r="D55" s="480"/>
    </row>
    <row r="56" spans="1:4" ht="15.75">
      <c r="A56" s="314">
        <v>25</v>
      </c>
      <c r="B56" s="325" t="s">
        <v>608</v>
      </c>
      <c r="C56" s="467">
        <v>521190199.20999998</v>
      </c>
      <c r="D56" s="440" t="s">
        <v>741</v>
      </c>
    </row>
    <row r="57" spans="1:4" ht="15.75">
      <c r="A57" s="314">
        <v>26</v>
      </c>
      <c r="B57" s="325" t="s">
        <v>609</v>
      </c>
      <c r="C57" s="558">
        <v>-100</v>
      </c>
      <c r="D57" s="480"/>
    </row>
    <row r="58" spans="1:4" ht="15.75">
      <c r="A58" s="314">
        <v>27</v>
      </c>
      <c r="B58" s="325" t="s">
        <v>610</v>
      </c>
      <c r="C58" s="467">
        <v>-93262627.140000001</v>
      </c>
      <c r="D58" s="440" t="s">
        <v>742</v>
      </c>
    </row>
    <row r="59" spans="1:4" ht="15.75">
      <c r="A59" s="314">
        <v>27.1</v>
      </c>
      <c r="B59" s="351" t="s">
        <v>611</v>
      </c>
      <c r="C59" s="465">
        <v>0</v>
      </c>
      <c r="D59" s="480"/>
    </row>
    <row r="60" spans="1:4" ht="15.75">
      <c r="A60" s="314">
        <v>27.2</v>
      </c>
      <c r="B60" s="351" t="s">
        <v>612</v>
      </c>
      <c r="C60" s="465">
        <v>-93262627.140000001</v>
      </c>
      <c r="D60" s="480"/>
    </row>
    <row r="61" spans="1:4" ht="15.75">
      <c r="A61" s="314">
        <v>28</v>
      </c>
      <c r="B61" s="323" t="s">
        <v>613</v>
      </c>
      <c r="C61" s="559">
        <v>0</v>
      </c>
      <c r="D61" s="480"/>
    </row>
    <row r="62" spans="1:4" ht="15.75">
      <c r="A62" s="314">
        <v>29</v>
      </c>
      <c r="B62" s="325" t="s">
        <v>614</v>
      </c>
      <c r="C62" s="467">
        <v>10862262.57</v>
      </c>
      <c r="D62" s="440" t="s">
        <v>743</v>
      </c>
    </row>
    <row r="63" spans="1:4" ht="15.75">
      <c r="A63" s="314">
        <v>29.1</v>
      </c>
      <c r="B63" s="355" t="s">
        <v>615</v>
      </c>
      <c r="C63" s="559">
        <v>0</v>
      </c>
      <c r="D63" s="480"/>
    </row>
    <row r="64" spans="1:4" ht="15.75">
      <c r="A64" s="314">
        <v>29.2</v>
      </c>
      <c r="B64" s="353" t="s">
        <v>616</v>
      </c>
      <c r="C64" s="559">
        <v>0</v>
      </c>
      <c r="D64" s="480"/>
    </row>
    <row r="65" spans="1:4" ht="15.75">
      <c r="A65" s="314">
        <v>29.3</v>
      </c>
      <c r="B65" s="353" t="s">
        <v>617</v>
      </c>
      <c r="C65" s="465">
        <v>10862262.57</v>
      </c>
      <c r="D65" s="480"/>
    </row>
    <row r="66" spans="1:4" ht="15.75">
      <c r="A66" s="314">
        <v>30</v>
      </c>
      <c r="B66" s="325" t="s">
        <v>618</v>
      </c>
      <c r="C66" s="465">
        <v>3857203770.7600007</v>
      </c>
      <c r="D66" s="440" t="s">
        <v>739</v>
      </c>
    </row>
    <row r="67" spans="1:4" ht="15">
      <c r="A67" s="314">
        <v>31</v>
      </c>
      <c r="B67" s="356" t="s">
        <v>619</v>
      </c>
      <c r="C67" s="467">
        <v>4317009413.0900011</v>
      </c>
      <c r="D67" s="352"/>
    </row>
    <row r="68" spans="1:4" ht="15">
      <c r="A68" s="314">
        <v>32</v>
      </c>
      <c r="B68" s="325" t="s">
        <v>620</v>
      </c>
      <c r="C68" s="467">
        <v>28537488897.109997</v>
      </c>
      <c r="D68" s="352"/>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4"/>
  <sheetViews>
    <sheetView zoomScale="70" zoomScaleNormal="70" workbookViewId="0">
      <pane xSplit="1" ySplit="4" topLeftCell="B5" activePane="bottomRight" state="frozen"/>
      <selection activeCell="C13" sqref="C13"/>
      <selection pane="topRight" activeCell="C13" sqref="C13"/>
      <selection pane="bottomLeft" activeCell="C13" sqref="C13"/>
      <selection pane="bottomRight" activeCell="B5" sqref="B5"/>
    </sheetView>
  </sheetViews>
  <sheetFormatPr defaultColWidth="9.28515625" defaultRowHeight="12.75"/>
  <cols>
    <col min="1" max="1" width="10.5703125" style="4" bestFit="1" customWidth="1"/>
    <col min="2" max="2" width="95" style="4" customWidth="1"/>
    <col min="3" max="3" width="15.7109375" style="4" bestFit="1" customWidth="1"/>
    <col min="4" max="4" width="22.5703125" style="4" bestFit="1" customWidth="1"/>
    <col min="5" max="5" width="15.7109375" style="4" bestFit="1" customWidth="1"/>
    <col min="6" max="6" width="22.5703125" style="4" bestFit="1" customWidth="1"/>
    <col min="7" max="11" width="15.7109375" style="4" bestFit="1" customWidth="1"/>
    <col min="12" max="15" width="15.7109375" style="13" bestFit="1" customWidth="1"/>
    <col min="16" max="16" width="13" style="13" bestFit="1" customWidth="1"/>
    <col min="17" max="17" width="14.7109375" style="13" customWidth="1"/>
    <col min="18" max="18" width="13" style="13" bestFit="1" customWidth="1"/>
    <col min="19" max="19" width="34.7109375" style="13" customWidth="1"/>
    <col min="20" max="16384" width="9.28515625" style="13"/>
  </cols>
  <sheetData>
    <row r="1" spans="1:19">
      <c r="A1" s="2" t="s">
        <v>30</v>
      </c>
      <c r="B1" s="3" t="str">
        <f>'Info '!C2</f>
        <v>JSC TBC Bank</v>
      </c>
    </row>
    <row r="2" spans="1:19">
      <c r="A2" s="2" t="s">
        <v>31</v>
      </c>
      <c r="B2" s="259">
        <f>'1. key ratios '!B2</f>
        <v>45199</v>
      </c>
    </row>
    <row r="4" spans="1:19" ht="26.25" thickBot="1">
      <c r="A4" s="4" t="s">
        <v>146</v>
      </c>
      <c r="B4" s="155" t="s">
        <v>251</v>
      </c>
    </row>
    <row r="5" spans="1:19" s="147" customFormat="1">
      <c r="A5" s="142"/>
      <c r="B5" s="143"/>
      <c r="C5" s="144" t="s">
        <v>0</v>
      </c>
      <c r="D5" s="144" t="s">
        <v>1</v>
      </c>
      <c r="E5" s="144" t="s">
        <v>2</v>
      </c>
      <c r="F5" s="144" t="s">
        <v>3</v>
      </c>
      <c r="G5" s="144" t="s">
        <v>4</v>
      </c>
      <c r="H5" s="144" t="s">
        <v>5</v>
      </c>
      <c r="I5" s="144" t="s">
        <v>8</v>
      </c>
      <c r="J5" s="144" t="s">
        <v>9</v>
      </c>
      <c r="K5" s="144" t="s">
        <v>10</v>
      </c>
      <c r="L5" s="144" t="s">
        <v>11</v>
      </c>
      <c r="M5" s="144" t="s">
        <v>12</v>
      </c>
      <c r="N5" s="144" t="s">
        <v>13</v>
      </c>
      <c r="O5" s="144" t="s">
        <v>235</v>
      </c>
      <c r="P5" s="144" t="s">
        <v>236</v>
      </c>
      <c r="Q5" s="144" t="s">
        <v>237</v>
      </c>
      <c r="R5" s="145" t="s">
        <v>238</v>
      </c>
      <c r="S5" s="146" t="s">
        <v>239</v>
      </c>
    </row>
    <row r="6" spans="1:19" s="147" customFormat="1" ht="99" customHeight="1">
      <c r="A6" s="148"/>
      <c r="B6" s="660" t="s">
        <v>240</v>
      </c>
      <c r="C6" s="656">
        <v>0</v>
      </c>
      <c r="D6" s="657"/>
      <c r="E6" s="656">
        <v>0.2</v>
      </c>
      <c r="F6" s="657"/>
      <c r="G6" s="656">
        <v>0.35</v>
      </c>
      <c r="H6" s="657"/>
      <c r="I6" s="656">
        <v>0.5</v>
      </c>
      <c r="J6" s="657"/>
      <c r="K6" s="656">
        <v>0.75</v>
      </c>
      <c r="L6" s="657"/>
      <c r="M6" s="656">
        <v>1</v>
      </c>
      <c r="N6" s="657"/>
      <c r="O6" s="656">
        <v>1.5</v>
      </c>
      <c r="P6" s="657"/>
      <c r="Q6" s="656">
        <v>2.5</v>
      </c>
      <c r="R6" s="657"/>
      <c r="S6" s="658" t="s">
        <v>145</v>
      </c>
    </row>
    <row r="7" spans="1:19" s="147" customFormat="1" ht="30.75" customHeight="1">
      <c r="A7" s="148"/>
      <c r="B7" s="661"/>
      <c r="C7" s="139" t="s">
        <v>148</v>
      </c>
      <c r="D7" s="139" t="s">
        <v>147</v>
      </c>
      <c r="E7" s="139" t="s">
        <v>148</v>
      </c>
      <c r="F7" s="139" t="s">
        <v>147</v>
      </c>
      <c r="G7" s="139" t="s">
        <v>148</v>
      </c>
      <c r="H7" s="139" t="s">
        <v>147</v>
      </c>
      <c r="I7" s="139" t="s">
        <v>148</v>
      </c>
      <c r="J7" s="139" t="s">
        <v>147</v>
      </c>
      <c r="K7" s="139" t="s">
        <v>148</v>
      </c>
      <c r="L7" s="139" t="s">
        <v>147</v>
      </c>
      <c r="M7" s="139" t="s">
        <v>148</v>
      </c>
      <c r="N7" s="139" t="s">
        <v>147</v>
      </c>
      <c r="O7" s="139" t="s">
        <v>148</v>
      </c>
      <c r="P7" s="139" t="s">
        <v>147</v>
      </c>
      <c r="Q7" s="139" t="s">
        <v>148</v>
      </c>
      <c r="R7" s="139" t="s">
        <v>147</v>
      </c>
      <c r="S7" s="659"/>
    </row>
    <row r="8" spans="1:19">
      <c r="A8" s="67">
        <v>1</v>
      </c>
      <c r="B8" s="1" t="s">
        <v>51</v>
      </c>
      <c r="C8" s="560">
        <v>1926238764.8599999</v>
      </c>
      <c r="D8" s="560">
        <v>0</v>
      </c>
      <c r="E8" s="560">
        <v>33702320.717537999</v>
      </c>
      <c r="F8" s="560">
        <v>0</v>
      </c>
      <c r="G8" s="560">
        <v>0</v>
      </c>
      <c r="H8" s="560">
        <v>0</v>
      </c>
      <c r="I8" s="560">
        <v>0</v>
      </c>
      <c r="J8" s="560">
        <v>0</v>
      </c>
      <c r="K8" s="560">
        <v>0</v>
      </c>
      <c r="L8" s="560">
        <v>0</v>
      </c>
      <c r="M8" s="560">
        <v>1933565691.2593169</v>
      </c>
      <c r="N8" s="560">
        <v>0</v>
      </c>
      <c r="O8" s="560">
        <v>0</v>
      </c>
      <c r="P8" s="560">
        <v>0</v>
      </c>
      <c r="Q8" s="560">
        <v>0</v>
      </c>
      <c r="R8" s="560">
        <v>0</v>
      </c>
      <c r="S8" s="561">
        <v>1940306155.4028244</v>
      </c>
    </row>
    <row r="9" spans="1:19">
      <c r="A9" s="67">
        <v>2</v>
      </c>
      <c r="B9" s="1" t="s">
        <v>52</v>
      </c>
      <c r="C9" s="560">
        <v>0</v>
      </c>
      <c r="D9" s="560">
        <v>0</v>
      </c>
      <c r="E9" s="560">
        <v>0</v>
      </c>
      <c r="F9" s="560">
        <v>0</v>
      </c>
      <c r="G9" s="560">
        <v>0</v>
      </c>
      <c r="H9" s="560">
        <v>0</v>
      </c>
      <c r="I9" s="560">
        <v>0</v>
      </c>
      <c r="J9" s="560">
        <v>0</v>
      </c>
      <c r="K9" s="560">
        <v>0</v>
      </c>
      <c r="L9" s="560">
        <v>0</v>
      </c>
      <c r="M9" s="560">
        <v>0</v>
      </c>
      <c r="N9" s="560">
        <v>0</v>
      </c>
      <c r="O9" s="560">
        <v>0</v>
      </c>
      <c r="P9" s="560">
        <v>0</v>
      </c>
      <c r="Q9" s="560">
        <v>0</v>
      </c>
      <c r="R9" s="560">
        <v>0</v>
      </c>
      <c r="S9" s="561">
        <v>0</v>
      </c>
    </row>
    <row r="10" spans="1:19">
      <c r="A10" s="67">
        <v>3</v>
      </c>
      <c r="B10" s="1" t="s">
        <v>164</v>
      </c>
      <c r="C10" s="560">
        <v>407929846.82999998</v>
      </c>
      <c r="D10" s="560">
        <v>0</v>
      </c>
      <c r="E10" s="560">
        <v>0</v>
      </c>
      <c r="F10" s="560">
        <v>0</v>
      </c>
      <c r="G10" s="560">
        <v>0</v>
      </c>
      <c r="H10" s="560">
        <v>0</v>
      </c>
      <c r="I10" s="560">
        <v>0</v>
      </c>
      <c r="J10" s="560">
        <v>0</v>
      </c>
      <c r="K10" s="560">
        <v>0</v>
      </c>
      <c r="L10" s="560">
        <v>0</v>
      </c>
      <c r="M10" s="560">
        <v>0</v>
      </c>
      <c r="N10" s="560">
        <v>0</v>
      </c>
      <c r="O10" s="560">
        <v>0</v>
      </c>
      <c r="P10" s="560">
        <v>0</v>
      </c>
      <c r="Q10" s="560">
        <v>0</v>
      </c>
      <c r="R10" s="560">
        <v>0</v>
      </c>
      <c r="S10" s="561">
        <v>0</v>
      </c>
    </row>
    <row r="11" spans="1:19">
      <c r="A11" s="67">
        <v>4</v>
      </c>
      <c r="B11" s="1" t="s">
        <v>53</v>
      </c>
      <c r="C11" s="560">
        <v>734141660.36458898</v>
      </c>
      <c r="D11" s="560">
        <v>0</v>
      </c>
      <c r="E11" s="560">
        <v>0</v>
      </c>
      <c r="F11" s="560">
        <v>0</v>
      </c>
      <c r="G11" s="560">
        <v>0</v>
      </c>
      <c r="H11" s="560">
        <v>0</v>
      </c>
      <c r="I11" s="560">
        <v>0</v>
      </c>
      <c r="J11" s="560">
        <v>0</v>
      </c>
      <c r="K11" s="560">
        <v>0</v>
      </c>
      <c r="L11" s="560">
        <v>0</v>
      </c>
      <c r="M11" s="560">
        <v>0</v>
      </c>
      <c r="N11" s="560">
        <v>0</v>
      </c>
      <c r="O11" s="560">
        <v>0</v>
      </c>
      <c r="P11" s="560">
        <v>0</v>
      </c>
      <c r="Q11" s="560">
        <v>0</v>
      </c>
      <c r="R11" s="560">
        <v>0</v>
      </c>
      <c r="S11" s="561">
        <v>0</v>
      </c>
    </row>
    <row r="12" spans="1:19">
      <c r="A12" s="67">
        <v>5</v>
      </c>
      <c r="B12" s="1" t="s">
        <v>54</v>
      </c>
      <c r="C12" s="560">
        <v>0</v>
      </c>
      <c r="D12" s="560">
        <v>0</v>
      </c>
      <c r="E12" s="560">
        <v>0</v>
      </c>
      <c r="F12" s="560">
        <v>0</v>
      </c>
      <c r="G12" s="560">
        <v>0</v>
      </c>
      <c r="H12" s="560">
        <v>0</v>
      </c>
      <c r="I12" s="560">
        <v>0</v>
      </c>
      <c r="J12" s="560">
        <v>0</v>
      </c>
      <c r="K12" s="560">
        <v>0</v>
      </c>
      <c r="L12" s="560">
        <v>0</v>
      </c>
      <c r="M12" s="560">
        <v>0</v>
      </c>
      <c r="N12" s="560">
        <v>0</v>
      </c>
      <c r="O12" s="560">
        <v>0</v>
      </c>
      <c r="P12" s="560">
        <v>0</v>
      </c>
      <c r="Q12" s="560">
        <v>0</v>
      </c>
      <c r="R12" s="560">
        <v>0</v>
      </c>
      <c r="S12" s="561">
        <v>0</v>
      </c>
    </row>
    <row r="13" spans="1:19">
      <c r="A13" s="67">
        <v>6</v>
      </c>
      <c r="B13" s="1" t="s">
        <v>55</v>
      </c>
      <c r="C13" s="560">
        <v>0</v>
      </c>
      <c r="D13" s="560">
        <v>0</v>
      </c>
      <c r="E13" s="560">
        <v>1466115522.3919845</v>
      </c>
      <c r="F13" s="560">
        <v>22960235.059999999</v>
      </c>
      <c r="G13" s="560">
        <v>0</v>
      </c>
      <c r="H13" s="560">
        <v>0</v>
      </c>
      <c r="I13" s="560">
        <v>21331995.733473998</v>
      </c>
      <c r="J13" s="560">
        <v>193795162.67500001</v>
      </c>
      <c r="K13" s="560">
        <v>0</v>
      </c>
      <c r="L13" s="560">
        <v>0</v>
      </c>
      <c r="M13" s="560">
        <v>1815282.23188352</v>
      </c>
      <c r="N13" s="560">
        <v>63550033.579999998</v>
      </c>
      <c r="O13" s="560">
        <v>0</v>
      </c>
      <c r="P13" s="560">
        <v>0</v>
      </c>
      <c r="Q13" s="560">
        <v>0</v>
      </c>
      <c r="R13" s="560">
        <v>0</v>
      </c>
      <c r="S13" s="561">
        <v>470744046.50651741</v>
      </c>
    </row>
    <row r="14" spans="1:19">
      <c r="A14" s="67">
        <v>7</v>
      </c>
      <c r="B14" s="1" t="s">
        <v>56</v>
      </c>
      <c r="C14" s="560">
        <v>0</v>
      </c>
      <c r="D14" s="560">
        <v>0</v>
      </c>
      <c r="E14" s="560">
        <v>0</v>
      </c>
      <c r="F14" s="560">
        <v>0</v>
      </c>
      <c r="G14" s="560">
        <v>0</v>
      </c>
      <c r="H14" s="560">
        <v>0</v>
      </c>
      <c r="I14" s="560">
        <v>0</v>
      </c>
      <c r="J14" s="560">
        <v>0</v>
      </c>
      <c r="K14" s="560">
        <v>0</v>
      </c>
      <c r="L14" s="560">
        <v>0</v>
      </c>
      <c r="M14" s="560">
        <v>7137166704.595418</v>
      </c>
      <c r="N14" s="560">
        <v>1017767211.4462</v>
      </c>
      <c r="O14" s="560">
        <v>0</v>
      </c>
      <c r="P14" s="560">
        <v>0</v>
      </c>
      <c r="Q14" s="560">
        <v>0</v>
      </c>
      <c r="R14" s="560">
        <v>0</v>
      </c>
      <c r="S14" s="561">
        <v>8154933916.0416183</v>
      </c>
    </row>
    <row r="15" spans="1:19">
      <c r="A15" s="67">
        <v>8</v>
      </c>
      <c r="B15" s="1" t="s">
        <v>57</v>
      </c>
      <c r="C15" s="560">
        <v>0</v>
      </c>
      <c r="D15" s="560">
        <v>0</v>
      </c>
      <c r="E15" s="560">
        <v>0</v>
      </c>
      <c r="F15" s="560">
        <v>0</v>
      </c>
      <c r="G15" s="560">
        <v>0</v>
      </c>
      <c r="H15" s="560">
        <v>0</v>
      </c>
      <c r="I15" s="560">
        <v>0</v>
      </c>
      <c r="J15" s="560">
        <v>0</v>
      </c>
      <c r="K15" s="560">
        <v>5679145511.4700022</v>
      </c>
      <c r="L15" s="560">
        <v>97839170.799250007</v>
      </c>
      <c r="M15" s="560">
        <v>0</v>
      </c>
      <c r="N15" s="560">
        <v>0</v>
      </c>
      <c r="O15" s="560">
        <v>0</v>
      </c>
      <c r="P15" s="560">
        <v>0</v>
      </c>
      <c r="Q15" s="560">
        <v>0</v>
      </c>
      <c r="R15" s="560">
        <v>0</v>
      </c>
      <c r="S15" s="561">
        <v>4332738511.7019386</v>
      </c>
    </row>
    <row r="16" spans="1:19">
      <c r="A16" s="67">
        <v>9</v>
      </c>
      <c r="B16" s="1" t="s">
        <v>58</v>
      </c>
      <c r="C16" s="560">
        <v>0</v>
      </c>
      <c r="D16" s="560">
        <v>0</v>
      </c>
      <c r="E16" s="560">
        <v>0</v>
      </c>
      <c r="F16" s="560">
        <v>0</v>
      </c>
      <c r="G16" s="560">
        <v>3911573296.0600009</v>
      </c>
      <c r="H16" s="560">
        <v>12708493.44655</v>
      </c>
      <c r="I16" s="560">
        <v>0</v>
      </c>
      <c r="J16" s="560">
        <v>0</v>
      </c>
      <c r="K16" s="560">
        <v>0</v>
      </c>
      <c r="L16" s="560">
        <v>0</v>
      </c>
      <c r="M16" s="560">
        <v>0</v>
      </c>
      <c r="N16" s="560">
        <v>0</v>
      </c>
      <c r="O16" s="560">
        <v>0</v>
      </c>
      <c r="P16" s="560">
        <v>0</v>
      </c>
      <c r="Q16" s="560">
        <v>0</v>
      </c>
      <c r="R16" s="560">
        <v>0</v>
      </c>
      <c r="S16" s="561">
        <v>1373498626.3272927</v>
      </c>
    </row>
    <row r="17" spans="1:19">
      <c r="A17" s="67">
        <v>10</v>
      </c>
      <c r="B17" s="1" t="s">
        <v>59</v>
      </c>
      <c r="C17" s="560">
        <v>0</v>
      </c>
      <c r="D17" s="560">
        <v>0</v>
      </c>
      <c r="E17" s="560">
        <v>0</v>
      </c>
      <c r="F17" s="560">
        <v>0</v>
      </c>
      <c r="G17" s="560">
        <v>0</v>
      </c>
      <c r="H17" s="560">
        <v>0</v>
      </c>
      <c r="I17" s="560">
        <v>12121204.630000003</v>
      </c>
      <c r="J17" s="560">
        <v>0</v>
      </c>
      <c r="K17" s="560">
        <v>0</v>
      </c>
      <c r="L17" s="560">
        <v>0</v>
      </c>
      <c r="M17" s="560">
        <v>70451297.829999983</v>
      </c>
      <c r="N17" s="560">
        <v>106884.29</v>
      </c>
      <c r="O17" s="560">
        <v>67699464.099999979</v>
      </c>
      <c r="P17" s="560">
        <v>834189.74714999995</v>
      </c>
      <c r="Q17" s="560">
        <v>0</v>
      </c>
      <c r="R17" s="560">
        <v>0</v>
      </c>
      <c r="S17" s="561">
        <v>179419265.20572495</v>
      </c>
    </row>
    <row r="18" spans="1:19">
      <c r="A18" s="67">
        <v>11</v>
      </c>
      <c r="B18" s="1" t="s">
        <v>60</v>
      </c>
      <c r="C18" s="560">
        <v>0</v>
      </c>
      <c r="D18" s="560">
        <v>0</v>
      </c>
      <c r="E18" s="560">
        <v>0</v>
      </c>
      <c r="F18" s="560">
        <v>0</v>
      </c>
      <c r="G18" s="560">
        <v>0</v>
      </c>
      <c r="H18" s="560">
        <v>0</v>
      </c>
      <c r="I18" s="560">
        <v>0</v>
      </c>
      <c r="J18" s="560">
        <v>0</v>
      </c>
      <c r="K18" s="560">
        <v>0</v>
      </c>
      <c r="L18" s="560">
        <v>0</v>
      </c>
      <c r="M18" s="560">
        <v>332505467.03999996</v>
      </c>
      <c r="N18" s="560">
        <v>0</v>
      </c>
      <c r="O18" s="560">
        <v>0</v>
      </c>
      <c r="P18" s="560">
        <v>0</v>
      </c>
      <c r="Q18" s="560">
        <v>9189303.7996999808</v>
      </c>
      <c r="R18" s="560">
        <v>0</v>
      </c>
      <c r="S18" s="561">
        <v>355478726.5392499</v>
      </c>
    </row>
    <row r="19" spans="1:19">
      <c r="A19" s="67">
        <v>12</v>
      </c>
      <c r="B19" s="1" t="s">
        <v>61</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1">
        <v>0</v>
      </c>
    </row>
    <row r="20" spans="1:19">
      <c r="A20" s="67">
        <v>13</v>
      </c>
      <c r="B20" s="1" t="s">
        <v>144</v>
      </c>
      <c r="C20" s="560">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1">
        <v>0</v>
      </c>
    </row>
    <row r="21" spans="1:19">
      <c r="A21" s="67">
        <v>14</v>
      </c>
      <c r="B21" s="1" t="s">
        <v>63</v>
      </c>
      <c r="C21" s="560">
        <v>844116231.18089974</v>
      </c>
      <c r="D21" s="560">
        <v>0</v>
      </c>
      <c r="E21" s="560">
        <v>0</v>
      </c>
      <c r="F21" s="560">
        <v>0</v>
      </c>
      <c r="G21" s="560">
        <v>0</v>
      </c>
      <c r="H21" s="560">
        <v>0</v>
      </c>
      <c r="I21" s="560">
        <v>0</v>
      </c>
      <c r="J21" s="560">
        <v>0</v>
      </c>
      <c r="K21" s="560">
        <v>0</v>
      </c>
      <c r="L21" s="560">
        <v>0</v>
      </c>
      <c r="M21" s="560">
        <v>3580324489.5867157</v>
      </c>
      <c r="N21" s="560">
        <v>60209054.152850002</v>
      </c>
      <c r="O21" s="560">
        <v>0</v>
      </c>
      <c r="P21" s="560">
        <v>0</v>
      </c>
      <c r="Q21" s="560">
        <v>29108544.867899999</v>
      </c>
      <c r="R21" s="560">
        <v>0</v>
      </c>
      <c r="S21" s="561">
        <v>3713304905.9093161</v>
      </c>
    </row>
    <row r="22" spans="1:19" ht="13.5" thickBot="1">
      <c r="A22" s="68"/>
      <c r="B22" s="69" t="s">
        <v>64</v>
      </c>
      <c r="C22" s="562">
        <v>3912426503.2354889</v>
      </c>
      <c r="D22" s="562">
        <v>0</v>
      </c>
      <c r="E22" s="562">
        <v>1499817843.1095223</v>
      </c>
      <c r="F22" s="562">
        <v>22960235.059999999</v>
      </c>
      <c r="G22" s="562">
        <v>3911573296.0600009</v>
      </c>
      <c r="H22" s="562">
        <v>12708493.44655</v>
      </c>
      <c r="I22" s="562">
        <v>33453200.363474</v>
      </c>
      <c r="J22" s="562">
        <v>193795162.67500001</v>
      </c>
      <c r="K22" s="562">
        <v>5679145511.4700022</v>
      </c>
      <c r="L22" s="562">
        <v>97839170.799250007</v>
      </c>
      <c r="M22" s="562">
        <v>13055828932.543335</v>
      </c>
      <c r="N22" s="562">
        <v>1141633183.4690499</v>
      </c>
      <c r="O22" s="562">
        <v>67699464.099999979</v>
      </c>
      <c r="P22" s="562">
        <v>834189.74714999995</v>
      </c>
      <c r="Q22" s="562">
        <v>38297848.667599976</v>
      </c>
      <c r="R22" s="562">
        <v>0</v>
      </c>
      <c r="S22" s="563">
        <v>20520424153.634483</v>
      </c>
    </row>
    <row r="24" spans="1:19">
      <c r="C24" s="104"/>
      <c r="D24" s="104"/>
      <c r="E24" s="104"/>
      <c r="F24" s="104"/>
      <c r="G24" s="104"/>
      <c r="H24" s="104"/>
      <c r="I24" s="104"/>
      <c r="J24" s="104"/>
      <c r="K24" s="104"/>
      <c r="L24" s="104"/>
      <c r="M24" s="104"/>
      <c r="N24" s="104"/>
      <c r="O24" s="104"/>
      <c r="P24" s="104"/>
      <c r="Q24" s="104"/>
      <c r="R24" s="104"/>
      <c r="S24" s="104"/>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4" bestFit="1" customWidth="1"/>
    <col min="2" max="2" width="63.7109375" style="4" bestFit="1" customWidth="1"/>
    <col min="3" max="3" width="19" style="4" customWidth="1"/>
    <col min="4" max="4" width="19.5703125" style="4"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13"/>
  </cols>
  <sheetData>
    <row r="1" spans="1:22">
      <c r="A1" s="2" t="s">
        <v>30</v>
      </c>
      <c r="B1" s="3" t="str">
        <f>'Info '!C2</f>
        <v>JSC TBC Bank</v>
      </c>
    </row>
    <row r="2" spans="1:22">
      <c r="A2" s="2" t="s">
        <v>31</v>
      </c>
      <c r="B2" s="259">
        <f>'1. key ratios '!B2</f>
        <v>45199</v>
      </c>
    </row>
    <row r="4" spans="1:22" ht="13.5" thickBot="1">
      <c r="A4" s="4" t="s">
        <v>243</v>
      </c>
      <c r="B4" s="70" t="s">
        <v>50</v>
      </c>
      <c r="V4" s="14" t="s">
        <v>35</v>
      </c>
    </row>
    <row r="5" spans="1:22" ht="12.75" customHeight="1">
      <c r="A5" s="71"/>
      <c r="B5" s="72"/>
      <c r="C5" s="662" t="s">
        <v>169</v>
      </c>
      <c r="D5" s="663"/>
      <c r="E5" s="663"/>
      <c r="F5" s="663"/>
      <c r="G5" s="663"/>
      <c r="H5" s="663"/>
      <c r="I5" s="663"/>
      <c r="J5" s="663"/>
      <c r="K5" s="663"/>
      <c r="L5" s="664"/>
      <c r="M5" s="665" t="s">
        <v>170</v>
      </c>
      <c r="N5" s="666"/>
      <c r="O5" s="666"/>
      <c r="P5" s="666"/>
      <c r="Q5" s="666"/>
      <c r="R5" s="666"/>
      <c r="S5" s="667"/>
      <c r="T5" s="670" t="s">
        <v>241</v>
      </c>
      <c r="U5" s="670" t="s">
        <v>242</v>
      </c>
      <c r="V5" s="668" t="s">
        <v>76</v>
      </c>
    </row>
    <row r="6" spans="1:22" s="41" customFormat="1" ht="102">
      <c r="A6" s="39"/>
      <c r="B6" s="73"/>
      <c r="C6" s="74" t="s">
        <v>65</v>
      </c>
      <c r="D6" s="123" t="s">
        <v>66</v>
      </c>
      <c r="E6" s="93" t="s">
        <v>172</v>
      </c>
      <c r="F6" s="93" t="s">
        <v>173</v>
      </c>
      <c r="G6" s="123" t="s">
        <v>176</v>
      </c>
      <c r="H6" s="123" t="s">
        <v>171</v>
      </c>
      <c r="I6" s="123" t="s">
        <v>67</v>
      </c>
      <c r="J6" s="123" t="s">
        <v>68</v>
      </c>
      <c r="K6" s="75" t="s">
        <v>69</v>
      </c>
      <c r="L6" s="76" t="s">
        <v>70</v>
      </c>
      <c r="M6" s="74" t="s">
        <v>174</v>
      </c>
      <c r="N6" s="75" t="s">
        <v>71</v>
      </c>
      <c r="O6" s="75" t="s">
        <v>72</v>
      </c>
      <c r="P6" s="75" t="s">
        <v>73</v>
      </c>
      <c r="Q6" s="75" t="s">
        <v>74</v>
      </c>
      <c r="R6" s="75" t="s">
        <v>75</v>
      </c>
      <c r="S6" s="141" t="s">
        <v>175</v>
      </c>
      <c r="T6" s="671"/>
      <c r="U6" s="671"/>
      <c r="V6" s="669"/>
    </row>
    <row r="7" spans="1:22">
      <c r="A7" s="77">
        <v>1</v>
      </c>
      <c r="B7" s="1" t="s">
        <v>51</v>
      </c>
      <c r="C7" s="564">
        <v>0</v>
      </c>
      <c r="D7" s="564">
        <v>0</v>
      </c>
      <c r="E7" s="564">
        <v>0</v>
      </c>
      <c r="F7" s="564">
        <v>0</v>
      </c>
      <c r="G7" s="564">
        <v>0</v>
      </c>
      <c r="H7" s="564">
        <v>0</v>
      </c>
      <c r="I7" s="564">
        <v>0</v>
      </c>
      <c r="J7" s="564">
        <v>0</v>
      </c>
      <c r="K7" s="564">
        <v>0</v>
      </c>
      <c r="L7" s="564">
        <v>0</v>
      </c>
      <c r="M7" s="564">
        <v>0</v>
      </c>
      <c r="N7" s="564">
        <v>0</v>
      </c>
      <c r="O7" s="564">
        <v>0</v>
      </c>
      <c r="P7" s="564">
        <v>0</v>
      </c>
      <c r="Q7" s="564">
        <v>0</v>
      </c>
      <c r="R7" s="564">
        <v>0</v>
      </c>
      <c r="S7" s="564">
        <v>0</v>
      </c>
      <c r="T7" s="564">
        <v>0</v>
      </c>
      <c r="U7" s="564">
        <v>0</v>
      </c>
      <c r="V7" s="565">
        <v>0</v>
      </c>
    </row>
    <row r="8" spans="1:22">
      <c r="A8" s="77">
        <v>2</v>
      </c>
      <c r="B8" s="1" t="s">
        <v>52</v>
      </c>
      <c r="C8" s="564">
        <v>0</v>
      </c>
      <c r="D8" s="564">
        <v>0</v>
      </c>
      <c r="E8" s="564">
        <v>0</v>
      </c>
      <c r="F8" s="564">
        <v>0</v>
      </c>
      <c r="G8" s="564">
        <v>0</v>
      </c>
      <c r="H8" s="564">
        <v>0</v>
      </c>
      <c r="I8" s="564">
        <v>0</v>
      </c>
      <c r="J8" s="564">
        <v>0</v>
      </c>
      <c r="K8" s="564">
        <v>0</v>
      </c>
      <c r="L8" s="564">
        <v>0</v>
      </c>
      <c r="M8" s="564">
        <v>0</v>
      </c>
      <c r="N8" s="564">
        <v>0</v>
      </c>
      <c r="O8" s="564">
        <v>0</v>
      </c>
      <c r="P8" s="564">
        <v>0</v>
      </c>
      <c r="Q8" s="564">
        <v>0</v>
      </c>
      <c r="R8" s="564">
        <v>0</v>
      </c>
      <c r="S8" s="564">
        <v>0</v>
      </c>
      <c r="T8" s="564">
        <v>0</v>
      </c>
      <c r="U8" s="564">
        <v>0</v>
      </c>
      <c r="V8" s="565">
        <v>0</v>
      </c>
    </row>
    <row r="9" spans="1:22">
      <c r="A9" s="77">
        <v>3</v>
      </c>
      <c r="B9" s="1" t="s">
        <v>165</v>
      </c>
      <c r="C9" s="564">
        <v>0</v>
      </c>
      <c r="D9" s="564">
        <v>0</v>
      </c>
      <c r="E9" s="564">
        <v>0</v>
      </c>
      <c r="F9" s="564">
        <v>0</v>
      </c>
      <c r="G9" s="564">
        <v>0</v>
      </c>
      <c r="H9" s="564">
        <v>0</v>
      </c>
      <c r="I9" s="564">
        <v>0</v>
      </c>
      <c r="J9" s="564">
        <v>0</v>
      </c>
      <c r="K9" s="564">
        <v>0</v>
      </c>
      <c r="L9" s="564">
        <v>0</v>
      </c>
      <c r="M9" s="564">
        <v>0</v>
      </c>
      <c r="N9" s="564">
        <v>0</v>
      </c>
      <c r="O9" s="564">
        <v>0</v>
      </c>
      <c r="P9" s="564">
        <v>0</v>
      </c>
      <c r="Q9" s="564">
        <v>0</v>
      </c>
      <c r="R9" s="564">
        <v>0</v>
      </c>
      <c r="S9" s="564">
        <v>0</v>
      </c>
      <c r="T9" s="564">
        <v>0</v>
      </c>
      <c r="U9" s="564">
        <v>0</v>
      </c>
      <c r="V9" s="565">
        <v>0</v>
      </c>
    </row>
    <row r="10" spans="1:22">
      <c r="A10" s="77">
        <v>4</v>
      </c>
      <c r="B10" s="1" t="s">
        <v>53</v>
      </c>
      <c r="C10" s="564">
        <v>0</v>
      </c>
      <c r="D10" s="564">
        <v>0</v>
      </c>
      <c r="E10" s="564">
        <v>0</v>
      </c>
      <c r="F10" s="564">
        <v>0</v>
      </c>
      <c r="G10" s="564">
        <v>0</v>
      </c>
      <c r="H10" s="564">
        <v>0</v>
      </c>
      <c r="I10" s="564">
        <v>0</v>
      </c>
      <c r="J10" s="564">
        <v>0</v>
      </c>
      <c r="K10" s="564">
        <v>0</v>
      </c>
      <c r="L10" s="564">
        <v>0</v>
      </c>
      <c r="M10" s="564">
        <v>0</v>
      </c>
      <c r="N10" s="564">
        <v>0</v>
      </c>
      <c r="O10" s="564">
        <v>0</v>
      </c>
      <c r="P10" s="564">
        <v>0</v>
      </c>
      <c r="Q10" s="564">
        <v>0</v>
      </c>
      <c r="R10" s="564">
        <v>0</v>
      </c>
      <c r="S10" s="564">
        <v>0</v>
      </c>
      <c r="T10" s="564">
        <v>0</v>
      </c>
      <c r="U10" s="564">
        <v>0</v>
      </c>
      <c r="V10" s="565">
        <v>0</v>
      </c>
    </row>
    <row r="11" spans="1:22">
      <c r="A11" s="77">
        <v>5</v>
      </c>
      <c r="B11" s="1" t="s">
        <v>54</v>
      </c>
      <c r="C11" s="564">
        <v>0</v>
      </c>
      <c r="D11" s="564">
        <v>0</v>
      </c>
      <c r="E11" s="564">
        <v>0</v>
      </c>
      <c r="F11" s="564">
        <v>0</v>
      </c>
      <c r="G11" s="564">
        <v>0</v>
      </c>
      <c r="H11" s="564">
        <v>0</v>
      </c>
      <c r="I11" s="564">
        <v>0</v>
      </c>
      <c r="J11" s="564">
        <v>0</v>
      </c>
      <c r="K11" s="564">
        <v>0</v>
      </c>
      <c r="L11" s="564">
        <v>0</v>
      </c>
      <c r="M11" s="564">
        <v>0</v>
      </c>
      <c r="N11" s="564">
        <v>0</v>
      </c>
      <c r="O11" s="564">
        <v>0</v>
      </c>
      <c r="P11" s="564">
        <v>0</v>
      </c>
      <c r="Q11" s="564">
        <v>0</v>
      </c>
      <c r="R11" s="564">
        <v>0</v>
      </c>
      <c r="S11" s="564">
        <v>0</v>
      </c>
      <c r="T11" s="564">
        <v>0</v>
      </c>
      <c r="U11" s="564">
        <v>0</v>
      </c>
      <c r="V11" s="565">
        <v>0</v>
      </c>
    </row>
    <row r="12" spans="1:22">
      <c r="A12" s="77">
        <v>6</v>
      </c>
      <c r="B12" s="1" t="s">
        <v>55</v>
      </c>
      <c r="C12" s="564">
        <v>0</v>
      </c>
      <c r="D12" s="564">
        <v>0</v>
      </c>
      <c r="E12" s="564">
        <v>0</v>
      </c>
      <c r="F12" s="564">
        <v>0</v>
      </c>
      <c r="G12" s="564">
        <v>0</v>
      </c>
      <c r="H12" s="564">
        <v>0</v>
      </c>
      <c r="I12" s="564">
        <v>0</v>
      </c>
      <c r="J12" s="564">
        <v>0</v>
      </c>
      <c r="K12" s="564">
        <v>0</v>
      </c>
      <c r="L12" s="564">
        <v>0</v>
      </c>
      <c r="M12" s="564">
        <v>0</v>
      </c>
      <c r="N12" s="564">
        <v>0</v>
      </c>
      <c r="O12" s="564">
        <v>0</v>
      </c>
      <c r="P12" s="564">
        <v>0</v>
      </c>
      <c r="Q12" s="564">
        <v>0</v>
      </c>
      <c r="R12" s="564">
        <v>0</v>
      </c>
      <c r="S12" s="564">
        <v>0</v>
      </c>
      <c r="T12" s="564">
        <v>0</v>
      </c>
      <c r="U12" s="564">
        <v>136701.18150000001</v>
      </c>
      <c r="V12" s="565">
        <v>0</v>
      </c>
    </row>
    <row r="13" spans="1:22">
      <c r="A13" s="77">
        <v>7</v>
      </c>
      <c r="B13" s="1" t="s">
        <v>56</v>
      </c>
      <c r="C13" s="564">
        <v>0</v>
      </c>
      <c r="D13" s="564">
        <v>93131007.120000005</v>
      </c>
      <c r="E13" s="564">
        <v>0</v>
      </c>
      <c r="F13" s="564">
        <v>0</v>
      </c>
      <c r="G13" s="564">
        <v>0</v>
      </c>
      <c r="H13" s="564">
        <v>0</v>
      </c>
      <c r="I13" s="564">
        <v>0</v>
      </c>
      <c r="J13" s="564">
        <v>0</v>
      </c>
      <c r="K13" s="564">
        <v>0</v>
      </c>
      <c r="L13" s="564">
        <v>0</v>
      </c>
      <c r="M13" s="564">
        <v>20373811.91</v>
      </c>
      <c r="N13" s="564">
        <v>0</v>
      </c>
      <c r="O13" s="564">
        <v>36375882.120000005</v>
      </c>
      <c r="P13" s="564">
        <v>0</v>
      </c>
      <c r="Q13" s="564">
        <v>0</v>
      </c>
      <c r="R13" s="564">
        <v>0</v>
      </c>
      <c r="S13" s="564">
        <v>0</v>
      </c>
      <c r="T13" s="564">
        <v>149880701.15000001</v>
      </c>
      <c r="U13" s="564">
        <v>40697602.7377</v>
      </c>
      <c r="V13" s="565">
        <v>149880701.15000001</v>
      </c>
    </row>
    <row r="14" spans="1:22">
      <c r="A14" s="77">
        <v>8</v>
      </c>
      <c r="B14" s="1" t="s">
        <v>57</v>
      </c>
      <c r="C14" s="564">
        <v>0</v>
      </c>
      <c r="D14" s="564">
        <v>49837327.68</v>
      </c>
      <c r="E14" s="564">
        <v>0</v>
      </c>
      <c r="F14" s="564">
        <v>0</v>
      </c>
      <c r="G14" s="564">
        <v>0</v>
      </c>
      <c r="H14" s="564">
        <v>0</v>
      </c>
      <c r="I14" s="564">
        <v>0</v>
      </c>
      <c r="J14" s="564">
        <v>0</v>
      </c>
      <c r="K14" s="564">
        <v>0</v>
      </c>
      <c r="L14" s="564">
        <v>0</v>
      </c>
      <c r="M14" s="564">
        <v>2372795.7999999998</v>
      </c>
      <c r="N14" s="564">
        <v>0</v>
      </c>
      <c r="O14" s="564">
        <v>1838351.1099999999</v>
      </c>
      <c r="P14" s="564">
        <v>0</v>
      </c>
      <c r="Q14" s="564">
        <v>0</v>
      </c>
      <c r="R14" s="564">
        <v>0</v>
      </c>
      <c r="S14" s="564">
        <v>0</v>
      </c>
      <c r="T14" s="564">
        <v>54048474.590000004</v>
      </c>
      <c r="U14" s="564">
        <v>7956787.2255999995</v>
      </c>
      <c r="V14" s="565">
        <v>54048474.589999996</v>
      </c>
    </row>
    <row r="15" spans="1:22" ht="25.5">
      <c r="A15" s="77">
        <v>9</v>
      </c>
      <c r="B15" s="1" t="s">
        <v>58</v>
      </c>
      <c r="C15" s="564">
        <v>0</v>
      </c>
      <c r="D15" s="564">
        <v>5563705.2300000004</v>
      </c>
      <c r="E15" s="564">
        <v>0</v>
      </c>
      <c r="F15" s="564">
        <v>0</v>
      </c>
      <c r="G15" s="564">
        <v>0</v>
      </c>
      <c r="H15" s="564">
        <v>0</v>
      </c>
      <c r="I15" s="564">
        <v>0</v>
      </c>
      <c r="J15" s="564">
        <v>0</v>
      </c>
      <c r="K15" s="564">
        <v>0</v>
      </c>
      <c r="L15" s="564">
        <v>0</v>
      </c>
      <c r="M15" s="564">
        <v>27667.739999999998</v>
      </c>
      <c r="N15" s="564">
        <v>0</v>
      </c>
      <c r="O15" s="564">
        <v>124811.84999999999</v>
      </c>
      <c r="P15" s="564">
        <v>0</v>
      </c>
      <c r="Q15" s="564">
        <v>0</v>
      </c>
      <c r="R15" s="564">
        <v>0</v>
      </c>
      <c r="S15" s="564">
        <v>0</v>
      </c>
      <c r="T15" s="564">
        <v>5716184.8200000003</v>
      </c>
      <c r="U15" s="564">
        <v>89025.507700000002</v>
      </c>
      <c r="V15" s="565">
        <v>5716184.8200000003</v>
      </c>
    </row>
    <row r="16" spans="1:22">
      <c r="A16" s="77">
        <v>10</v>
      </c>
      <c r="B16" s="1" t="s">
        <v>59</v>
      </c>
      <c r="C16" s="564">
        <v>0</v>
      </c>
      <c r="D16" s="564">
        <v>165801.39000000001</v>
      </c>
      <c r="E16" s="564">
        <v>0</v>
      </c>
      <c r="F16" s="564">
        <v>0</v>
      </c>
      <c r="G16" s="564">
        <v>0</v>
      </c>
      <c r="H16" s="564">
        <v>0</v>
      </c>
      <c r="I16" s="564">
        <v>0</v>
      </c>
      <c r="J16" s="564">
        <v>0</v>
      </c>
      <c r="K16" s="564">
        <v>0</v>
      </c>
      <c r="L16" s="564">
        <v>0</v>
      </c>
      <c r="M16" s="564">
        <v>616712.23</v>
      </c>
      <c r="N16" s="564">
        <v>0</v>
      </c>
      <c r="O16" s="564">
        <v>302968.09000000003</v>
      </c>
      <c r="P16" s="564">
        <v>0</v>
      </c>
      <c r="Q16" s="564">
        <v>0</v>
      </c>
      <c r="R16" s="564">
        <v>0</v>
      </c>
      <c r="S16" s="564">
        <v>0</v>
      </c>
      <c r="T16" s="564">
        <v>1085481.71</v>
      </c>
      <c r="U16" s="564">
        <v>693773.06240000005</v>
      </c>
      <c r="V16" s="565">
        <v>1085481.71</v>
      </c>
    </row>
    <row r="17" spans="1:22">
      <c r="A17" s="77">
        <v>11</v>
      </c>
      <c r="B17" s="1" t="s">
        <v>60</v>
      </c>
      <c r="C17" s="564">
        <v>0</v>
      </c>
      <c r="D17" s="564">
        <v>52115598.589999996</v>
      </c>
      <c r="E17" s="564">
        <v>0</v>
      </c>
      <c r="F17" s="564">
        <v>0</v>
      </c>
      <c r="G17" s="564">
        <v>0</v>
      </c>
      <c r="H17" s="564">
        <v>0</v>
      </c>
      <c r="I17" s="564">
        <v>0</v>
      </c>
      <c r="J17" s="564">
        <v>0</v>
      </c>
      <c r="K17" s="564">
        <v>0</v>
      </c>
      <c r="L17" s="564">
        <v>0</v>
      </c>
      <c r="M17" s="564">
        <v>0</v>
      </c>
      <c r="N17" s="564">
        <v>0</v>
      </c>
      <c r="O17" s="564">
        <v>0</v>
      </c>
      <c r="P17" s="564">
        <v>0</v>
      </c>
      <c r="Q17" s="564">
        <v>0</v>
      </c>
      <c r="R17" s="564">
        <v>0</v>
      </c>
      <c r="S17" s="564">
        <v>0</v>
      </c>
      <c r="T17" s="564">
        <v>52115598.589999996</v>
      </c>
      <c r="U17" s="564">
        <v>0</v>
      </c>
      <c r="V17" s="565">
        <v>52115598.589999996</v>
      </c>
    </row>
    <row r="18" spans="1:22">
      <c r="A18" s="77">
        <v>12</v>
      </c>
      <c r="B18" s="1" t="s">
        <v>61</v>
      </c>
      <c r="C18" s="564">
        <v>0</v>
      </c>
      <c r="D18" s="564">
        <v>0</v>
      </c>
      <c r="E18" s="564">
        <v>0</v>
      </c>
      <c r="F18" s="564">
        <v>0</v>
      </c>
      <c r="G18" s="564">
        <v>0</v>
      </c>
      <c r="H18" s="564">
        <v>0</v>
      </c>
      <c r="I18" s="564">
        <v>0</v>
      </c>
      <c r="J18" s="564">
        <v>0</v>
      </c>
      <c r="K18" s="564">
        <v>0</v>
      </c>
      <c r="L18" s="564">
        <v>0</v>
      </c>
      <c r="M18" s="564">
        <v>0</v>
      </c>
      <c r="N18" s="564">
        <v>0</v>
      </c>
      <c r="O18" s="564">
        <v>0</v>
      </c>
      <c r="P18" s="564">
        <v>0</v>
      </c>
      <c r="Q18" s="564">
        <v>0</v>
      </c>
      <c r="R18" s="564">
        <v>0</v>
      </c>
      <c r="S18" s="564">
        <v>0</v>
      </c>
      <c r="T18" s="564">
        <v>0</v>
      </c>
      <c r="U18" s="564">
        <v>0</v>
      </c>
      <c r="V18" s="565">
        <v>0</v>
      </c>
    </row>
    <row r="19" spans="1:22">
      <c r="A19" s="77">
        <v>13</v>
      </c>
      <c r="B19" s="1" t="s">
        <v>62</v>
      </c>
      <c r="C19" s="564">
        <v>0</v>
      </c>
      <c r="D19" s="564">
        <v>0</v>
      </c>
      <c r="E19" s="564">
        <v>0</v>
      </c>
      <c r="F19" s="564">
        <v>0</v>
      </c>
      <c r="G19" s="564">
        <v>0</v>
      </c>
      <c r="H19" s="564">
        <v>0</v>
      </c>
      <c r="I19" s="564">
        <v>0</v>
      </c>
      <c r="J19" s="564">
        <v>0</v>
      </c>
      <c r="K19" s="564">
        <v>0</v>
      </c>
      <c r="L19" s="564">
        <v>0</v>
      </c>
      <c r="M19" s="564">
        <v>0</v>
      </c>
      <c r="N19" s="564">
        <v>0</v>
      </c>
      <c r="O19" s="564">
        <v>0</v>
      </c>
      <c r="P19" s="564">
        <v>0</v>
      </c>
      <c r="Q19" s="564">
        <v>0</v>
      </c>
      <c r="R19" s="564">
        <v>0</v>
      </c>
      <c r="S19" s="564">
        <v>0</v>
      </c>
      <c r="T19" s="564">
        <v>0</v>
      </c>
      <c r="U19" s="564">
        <v>0</v>
      </c>
      <c r="V19" s="565">
        <v>0</v>
      </c>
    </row>
    <row r="20" spans="1:22">
      <c r="A20" s="77">
        <v>14</v>
      </c>
      <c r="B20" s="1" t="s">
        <v>63</v>
      </c>
      <c r="C20" s="564">
        <v>0</v>
      </c>
      <c r="D20" s="564">
        <v>263870162.86999995</v>
      </c>
      <c r="E20" s="564">
        <v>0</v>
      </c>
      <c r="F20" s="564">
        <v>0</v>
      </c>
      <c r="G20" s="564">
        <v>0</v>
      </c>
      <c r="H20" s="564">
        <v>0</v>
      </c>
      <c r="I20" s="564">
        <v>0</v>
      </c>
      <c r="J20" s="564">
        <v>0</v>
      </c>
      <c r="K20" s="564">
        <v>0</v>
      </c>
      <c r="L20" s="564">
        <v>0</v>
      </c>
      <c r="M20" s="564">
        <v>32120241.450000003</v>
      </c>
      <c r="N20" s="564">
        <v>0</v>
      </c>
      <c r="O20" s="564">
        <v>5090805.3000000007</v>
      </c>
      <c r="P20" s="564">
        <v>0</v>
      </c>
      <c r="Q20" s="564">
        <v>0</v>
      </c>
      <c r="R20" s="564">
        <v>0</v>
      </c>
      <c r="S20" s="564">
        <v>0</v>
      </c>
      <c r="T20" s="564">
        <v>301081209.61999995</v>
      </c>
      <c r="U20" s="564">
        <v>11711262.1053</v>
      </c>
      <c r="V20" s="565">
        <v>301081209.61999995</v>
      </c>
    </row>
    <row r="21" spans="1:22" ht="13.5" thickBot="1">
      <c r="A21" s="68"/>
      <c r="B21" s="78" t="s">
        <v>64</v>
      </c>
      <c r="C21" s="566">
        <v>0</v>
      </c>
      <c r="D21" s="153">
        <v>464683602.87999994</v>
      </c>
      <c r="E21" s="153">
        <v>0</v>
      </c>
      <c r="F21" s="153">
        <v>0</v>
      </c>
      <c r="G21" s="153">
        <v>0</v>
      </c>
      <c r="H21" s="153">
        <v>0</v>
      </c>
      <c r="I21" s="153">
        <v>0</v>
      </c>
      <c r="J21" s="153">
        <v>0</v>
      </c>
      <c r="K21" s="153">
        <v>0</v>
      </c>
      <c r="L21" s="567">
        <v>0</v>
      </c>
      <c r="M21" s="566">
        <v>55511229.130000003</v>
      </c>
      <c r="N21" s="153">
        <v>0</v>
      </c>
      <c r="O21" s="153">
        <v>43732818.470000014</v>
      </c>
      <c r="P21" s="153">
        <v>0</v>
      </c>
      <c r="Q21" s="153">
        <v>0</v>
      </c>
      <c r="R21" s="153">
        <v>0</v>
      </c>
      <c r="S21" s="567">
        <v>0</v>
      </c>
      <c r="T21" s="567">
        <v>563927650.48000002</v>
      </c>
      <c r="U21" s="567">
        <v>61285151.820200004</v>
      </c>
      <c r="V21" s="568">
        <v>563927650.48000002</v>
      </c>
    </row>
    <row r="23" spans="1:22">
      <c r="C23" s="104"/>
      <c r="D23" s="104"/>
      <c r="E23" s="104"/>
      <c r="F23" s="104"/>
      <c r="G23" s="104"/>
      <c r="H23" s="104"/>
      <c r="I23" s="104"/>
      <c r="J23" s="104"/>
      <c r="K23" s="104"/>
      <c r="L23" s="104"/>
      <c r="M23" s="104"/>
      <c r="N23" s="104"/>
      <c r="O23" s="104"/>
      <c r="P23" s="104"/>
      <c r="Q23" s="104"/>
      <c r="R23" s="104"/>
      <c r="S23" s="104"/>
      <c r="T23" s="104"/>
      <c r="U23" s="104"/>
      <c r="V23" s="104"/>
    </row>
    <row r="24" spans="1:22">
      <c r="C24" s="21"/>
      <c r="D24" s="21"/>
      <c r="E24" s="21"/>
    </row>
    <row r="25" spans="1:22">
      <c r="A25" s="38"/>
      <c r="B25" s="38"/>
      <c r="D25" s="21"/>
      <c r="E25" s="21"/>
    </row>
    <row r="26" spans="1:22">
      <c r="A26" s="38"/>
      <c r="B26" s="22"/>
      <c r="D26" s="21"/>
      <c r="E26" s="21"/>
    </row>
    <row r="27" spans="1:22">
      <c r="A27" s="38"/>
      <c r="B27" s="38"/>
      <c r="D27" s="21"/>
      <c r="E27" s="21"/>
    </row>
    <row r="28" spans="1:22">
      <c r="A28" s="38"/>
      <c r="B28" s="22"/>
      <c r="D28" s="21"/>
      <c r="E28" s="2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zoomScale="70" zoomScaleNormal="70" workbookViewId="0">
      <pane xSplit="1" ySplit="7" topLeftCell="B8" activePane="bottomRight" state="frozen"/>
      <selection activeCell="C13" sqref="C13"/>
      <selection pane="topRight" activeCell="C13" sqref="C13"/>
      <selection pane="bottomLeft" activeCell="C13" sqref="C13"/>
      <selection pane="bottomRight" activeCell="B8" sqref="B8"/>
    </sheetView>
  </sheetViews>
  <sheetFormatPr defaultColWidth="9.28515625" defaultRowHeight="12.75"/>
  <cols>
    <col min="1" max="1" width="10.5703125" style="4" bestFit="1" customWidth="1"/>
    <col min="2" max="2" width="101.7109375" style="4" customWidth="1"/>
    <col min="3" max="3" width="13.7109375" style="128" customWidth="1"/>
    <col min="4" max="4" width="14.7109375" style="128" bestFit="1" customWidth="1"/>
    <col min="5" max="5" width="17.7109375" style="128" customWidth="1"/>
    <col min="6" max="6" width="15.7109375" style="128" customWidth="1"/>
    <col min="7" max="7" width="17.42578125" style="128" customWidth="1"/>
    <col min="8" max="8" width="15.28515625" style="128" customWidth="1"/>
    <col min="9" max="16384" width="9.28515625" style="13"/>
  </cols>
  <sheetData>
    <row r="1" spans="1:9">
      <c r="A1" s="2" t="s">
        <v>30</v>
      </c>
      <c r="B1" s="4" t="str">
        <f>'Info '!C2</f>
        <v>JSC TBC Bank</v>
      </c>
      <c r="C1" s="3"/>
    </row>
    <row r="2" spans="1:9">
      <c r="A2" s="2" t="s">
        <v>31</v>
      </c>
      <c r="B2" s="259">
        <f>'1. key ratios '!B2</f>
        <v>45199</v>
      </c>
      <c r="C2" s="259"/>
    </row>
    <row r="4" spans="1:9" ht="13.5" thickBot="1">
      <c r="A4" s="2" t="s">
        <v>150</v>
      </c>
      <c r="B4" s="70" t="s">
        <v>252</v>
      </c>
    </row>
    <row r="5" spans="1:9">
      <c r="A5" s="71"/>
      <c r="B5" s="79"/>
      <c r="C5" s="149" t="s">
        <v>0</v>
      </c>
      <c r="D5" s="149" t="s">
        <v>1</v>
      </c>
      <c r="E5" s="149" t="s">
        <v>2</v>
      </c>
      <c r="F5" s="149" t="s">
        <v>3</v>
      </c>
      <c r="G5" s="150" t="s">
        <v>4</v>
      </c>
      <c r="H5" s="151" t="s">
        <v>5</v>
      </c>
      <c r="I5" s="80"/>
    </row>
    <row r="6" spans="1:9" s="80" customFormat="1" ht="12.75" customHeight="1">
      <c r="A6" s="81"/>
      <c r="B6" s="674" t="s">
        <v>149</v>
      </c>
      <c r="C6" s="660" t="s">
        <v>245</v>
      </c>
      <c r="D6" s="676" t="s">
        <v>244</v>
      </c>
      <c r="E6" s="677"/>
      <c r="F6" s="660" t="s">
        <v>249</v>
      </c>
      <c r="G6" s="660" t="s">
        <v>250</v>
      </c>
      <c r="H6" s="672" t="s">
        <v>248</v>
      </c>
    </row>
    <row r="7" spans="1:9" ht="38.25">
      <c r="A7" s="83"/>
      <c r="B7" s="675"/>
      <c r="C7" s="661"/>
      <c r="D7" s="152" t="s">
        <v>247</v>
      </c>
      <c r="E7" s="152" t="s">
        <v>246</v>
      </c>
      <c r="F7" s="661"/>
      <c r="G7" s="661"/>
      <c r="H7" s="673"/>
      <c r="I7" s="80"/>
    </row>
    <row r="8" spans="1:9">
      <c r="A8" s="81">
        <v>1</v>
      </c>
      <c r="B8" s="1" t="s">
        <v>51</v>
      </c>
      <c r="C8" s="569">
        <v>3893506776.8368549</v>
      </c>
      <c r="D8" s="569">
        <v>0</v>
      </c>
      <c r="E8" s="569">
        <v>0</v>
      </c>
      <c r="F8" s="569">
        <v>1940306155.4028244</v>
      </c>
      <c r="G8" s="569">
        <v>1940306155.4028244</v>
      </c>
      <c r="H8" s="570">
        <v>0.49834410638400356</v>
      </c>
    </row>
    <row r="9" spans="1:9" ht="15" customHeight="1">
      <c r="A9" s="81">
        <v>2</v>
      </c>
      <c r="B9" s="1" t="s">
        <v>52</v>
      </c>
      <c r="C9" s="569">
        <v>0</v>
      </c>
      <c r="D9" s="569">
        <v>0</v>
      </c>
      <c r="E9" s="569">
        <v>0</v>
      </c>
      <c r="F9" s="569">
        <v>0</v>
      </c>
      <c r="G9" s="569">
        <v>0</v>
      </c>
      <c r="H9" s="570"/>
    </row>
    <row r="10" spans="1:9">
      <c r="A10" s="81">
        <v>3</v>
      </c>
      <c r="B10" s="1" t="s">
        <v>165</v>
      </c>
      <c r="C10" s="569">
        <v>407929846.82999998</v>
      </c>
      <c r="D10" s="569">
        <v>0</v>
      </c>
      <c r="E10" s="569">
        <v>0</v>
      </c>
      <c r="F10" s="569">
        <v>0</v>
      </c>
      <c r="G10" s="569">
        <v>0</v>
      </c>
      <c r="H10" s="570">
        <v>0</v>
      </c>
    </row>
    <row r="11" spans="1:9">
      <c r="A11" s="81">
        <v>4</v>
      </c>
      <c r="B11" s="1" t="s">
        <v>53</v>
      </c>
      <c r="C11" s="569">
        <v>734141660.36458898</v>
      </c>
      <c r="D11" s="569">
        <v>0</v>
      </c>
      <c r="E11" s="569">
        <v>0</v>
      </c>
      <c r="F11" s="569">
        <v>0</v>
      </c>
      <c r="G11" s="569">
        <v>0</v>
      </c>
      <c r="H11" s="570">
        <v>0</v>
      </c>
    </row>
    <row r="12" spans="1:9">
      <c r="A12" s="81">
        <v>5</v>
      </c>
      <c r="B12" s="1" t="s">
        <v>54</v>
      </c>
      <c r="C12" s="569">
        <v>0</v>
      </c>
      <c r="D12" s="569">
        <v>0</v>
      </c>
      <c r="E12" s="569">
        <v>0</v>
      </c>
      <c r="F12" s="569">
        <v>0</v>
      </c>
      <c r="G12" s="569">
        <v>0</v>
      </c>
      <c r="H12" s="570"/>
    </row>
    <row r="13" spans="1:9">
      <c r="A13" s="81">
        <v>6</v>
      </c>
      <c r="B13" s="1" t="s">
        <v>55</v>
      </c>
      <c r="C13" s="569">
        <v>1489262800.357342</v>
      </c>
      <c r="D13" s="569">
        <v>559029784.42999995</v>
      </c>
      <c r="E13" s="569">
        <v>280305431.315</v>
      </c>
      <c r="F13" s="569">
        <v>470744046.50651741</v>
      </c>
      <c r="G13" s="569">
        <v>470607345.32501745</v>
      </c>
      <c r="H13" s="570">
        <v>0.26594472985100265</v>
      </c>
    </row>
    <row r="14" spans="1:9">
      <c r="A14" s="81">
        <v>7</v>
      </c>
      <c r="B14" s="1" t="s">
        <v>56</v>
      </c>
      <c r="C14" s="569">
        <v>7137166704.595418</v>
      </c>
      <c r="D14" s="569">
        <v>2194466185.6220999</v>
      </c>
      <c r="E14" s="569">
        <v>1017767211.4462</v>
      </c>
      <c r="F14" s="569">
        <v>8154933916.0416183</v>
      </c>
      <c r="G14" s="569">
        <v>7964355612.1539183</v>
      </c>
      <c r="H14" s="570">
        <v>0.9766303067750417</v>
      </c>
    </row>
    <row r="15" spans="1:9">
      <c r="A15" s="81">
        <v>8</v>
      </c>
      <c r="B15" s="1" t="s">
        <v>57</v>
      </c>
      <c r="C15" s="569">
        <v>5679145511.4700022</v>
      </c>
      <c r="D15" s="569">
        <v>352980570.53329998</v>
      </c>
      <c r="E15" s="569">
        <v>97839170.799250007</v>
      </c>
      <c r="F15" s="569">
        <v>4332738511.7019396</v>
      </c>
      <c r="G15" s="569">
        <v>4270733249.8863392</v>
      </c>
      <c r="H15" s="570">
        <v>0.7392668467676734</v>
      </c>
    </row>
    <row r="16" spans="1:9">
      <c r="A16" s="81">
        <v>9</v>
      </c>
      <c r="B16" s="1" t="s">
        <v>58</v>
      </c>
      <c r="C16" s="569">
        <v>3911573296.0600009</v>
      </c>
      <c r="D16" s="569">
        <v>39558294.2914</v>
      </c>
      <c r="E16" s="569">
        <v>12708493.44655</v>
      </c>
      <c r="F16" s="569">
        <v>1373498626.3272927</v>
      </c>
      <c r="G16" s="569">
        <v>1367693415.9995928</v>
      </c>
      <c r="H16" s="570">
        <v>0.34852069483307163</v>
      </c>
    </row>
    <row r="17" spans="1:8">
      <c r="A17" s="81">
        <v>10</v>
      </c>
      <c r="B17" s="1" t="s">
        <v>59</v>
      </c>
      <c r="C17" s="569">
        <v>150271966.55999994</v>
      </c>
      <c r="D17" s="569">
        <v>4351644.7855000002</v>
      </c>
      <c r="E17" s="569">
        <v>941074.03714999999</v>
      </c>
      <c r="F17" s="569">
        <v>179419265.20572495</v>
      </c>
      <c r="G17" s="569">
        <v>177640010.43332496</v>
      </c>
      <c r="H17" s="570">
        <v>1.1747664733928584</v>
      </c>
    </row>
    <row r="18" spans="1:8">
      <c r="A18" s="81">
        <v>11</v>
      </c>
      <c r="B18" s="1" t="s">
        <v>60</v>
      </c>
      <c r="C18" s="569">
        <v>341694770.83969992</v>
      </c>
      <c r="D18" s="569">
        <v>35804.262699999999</v>
      </c>
      <c r="E18" s="569">
        <v>0</v>
      </c>
      <c r="F18" s="569">
        <v>355478726.5392499</v>
      </c>
      <c r="G18" s="569">
        <v>303363127.94924992</v>
      </c>
      <c r="H18" s="570">
        <v>0.88781905325547805</v>
      </c>
    </row>
    <row r="19" spans="1:8">
      <c r="A19" s="81">
        <v>12</v>
      </c>
      <c r="B19" s="1" t="s">
        <v>61</v>
      </c>
      <c r="C19" s="569">
        <v>0</v>
      </c>
      <c r="D19" s="569">
        <v>0</v>
      </c>
      <c r="E19" s="569">
        <v>0</v>
      </c>
      <c r="F19" s="569">
        <v>0</v>
      </c>
      <c r="G19" s="569">
        <v>0</v>
      </c>
      <c r="H19" s="570"/>
    </row>
    <row r="20" spans="1:8">
      <c r="A20" s="81">
        <v>13</v>
      </c>
      <c r="B20" s="1" t="s">
        <v>144</v>
      </c>
      <c r="C20" s="569">
        <v>0</v>
      </c>
      <c r="D20" s="569">
        <v>0</v>
      </c>
      <c r="E20" s="569">
        <v>0</v>
      </c>
      <c r="F20" s="569">
        <v>0</v>
      </c>
      <c r="G20" s="569">
        <v>0</v>
      </c>
      <c r="H20" s="570"/>
    </row>
    <row r="21" spans="1:8">
      <c r="A21" s="81">
        <v>14</v>
      </c>
      <c r="B21" s="1" t="s">
        <v>63</v>
      </c>
      <c r="C21" s="569">
        <v>4453549265.6355152</v>
      </c>
      <c r="D21" s="569">
        <v>212505094.38499999</v>
      </c>
      <c r="E21" s="569">
        <v>60209054.152850002</v>
      </c>
      <c r="F21" s="569">
        <v>3713304905.9093161</v>
      </c>
      <c r="G21" s="569">
        <v>3400512434.1840162</v>
      </c>
      <c r="H21" s="570">
        <v>0.75336608503741387</v>
      </c>
    </row>
    <row r="22" spans="1:8" ht="13.5" thickBot="1">
      <c r="A22" s="84"/>
      <c r="B22" s="85" t="s">
        <v>64</v>
      </c>
      <c r="C22" s="153">
        <v>28198242599.549423</v>
      </c>
      <c r="D22" s="153">
        <v>3362927378.3099995</v>
      </c>
      <c r="E22" s="153">
        <v>1469770435.1969998</v>
      </c>
      <c r="F22" s="153">
        <v>20520424153.634483</v>
      </c>
      <c r="G22" s="153">
        <v>19895211351.334282</v>
      </c>
      <c r="H22" s="154">
        <v>0.67059466800265721</v>
      </c>
    </row>
    <row r="24" spans="1:8">
      <c r="C24" s="481"/>
      <c r="D24" s="481"/>
      <c r="E24" s="481"/>
      <c r="F24" s="481"/>
      <c r="G24" s="481"/>
      <c r="H24" s="481"/>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70" zoomScaleNormal="70"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28515625" defaultRowHeight="12.75"/>
  <cols>
    <col min="1" max="1" width="10.5703125" style="128" bestFit="1" customWidth="1"/>
    <col min="2" max="2" width="104.28515625" style="128" customWidth="1"/>
    <col min="3" max="5" width="13.7109375" style="128" bestFit="1" customWidth="1"/>
    <col min="6" max="11" width="12.7109375" style="128" customWidth="1"/>
    <col min="12" max="16384" width="9.28515625" style="128"/>
  </cols>
  <sheetData>
    <row r="1" spans="1:11">
      <c r="A1" s="128" t="s">
        <v>30</v>
      </c>
      <c r="B1" s="3" t="str">
        <f>'Info '!C2</f>
        <v>JSC TBC Bank</v>
      </c>
    </row>
    <row r="2" spans="1:11">
      <c r="A2" s="128" t="s">
        <v>31</v>
      </c>
      <c r="B2" s="259">
        <f>'1. key ratios '!B2</f>
        <v>45199</v>
      </c>
    </row>
    <row r="4" spans="1:11" ht="13.5" thickBot="1">
      <c r="A4" s="128" t="s">
        <v>146</v>
      </c>
      <c r="B4" s="185" t="s">
        <v>253</v>
      </c>
    </row>
    <row r="5" spans="1:11" ht="30" customHeight="1">
      <c r="A5" s="678"/>
      <c r="B5" s="679"/>
      <c r="C5" s="680" t="s">
        <v>305</v>
      </c>
      <c r="D5" s="680"/>
      <c r="E5" s="680"/>
      <c r="F5" s="680" t="s">
        <v>306</v>
      </c>
      <c r="G5" s="680"/>
      <c r="H5" s="680"/>
      <c r="I5" s="680" t="s">
        <v>307</v>
      </c>
      <c r="J5" s="680"/>
      <c r="K5" s="681"/>
    </row>
    <row r="6" spans="1:11">
      <c r="A6" s="162"/>
      <c r="B6" s="163"/>
      <c r="C6" s="15" t="s">
        <v>32</v>
      </c>
      <c r="D6" s="15" t="s">
        <v>33</v>
      </c>
      <c r="E6" s="15" t="s">
        <v>34</v>
      </c>
      <c r="F6" s="15" t="s">
        <v>32</v>
      </c>
      <c r="G6" s="15" t="s">
        <v>33</v>
      </c>
      <c r="H6" s="15" t="s">
        <v>34</v>
      </c>
      <c r="I6" s="15" t="s">
        <v>32</v>
      </c>
      <c r="J6" s="15" t="s">
        <v>33</v>
      </c>
      <c r="K6" s="15" t="s">
        <v>34</v>
      </c>
    </row>
    <row r="7" spans="1:11">
      <c r="A7" s="164" t="s">
        <v>256</v>
      </c>
      <c r="B7" s="165"/>
      <c r="C7" s="165"/>
      <c r="D7" s="165"/>
      <c r="E7" s="165"/>
      <c r="F7" s="165"/>
      <c r="G7" s="165"/>
      <c r="H7" s="165"/>
      <c r="I7" s="165"/>
      <c r="J7" s="165"/>
      <c r="K7" s="166"/>
    </row>
    <row r="8" spans="1:11">
      <c r="A8" s="167">
        <v>1</v>
      </c>
      <c r="B8" s="168" t="s">
        <v>254</v>
      </c>
      <c r="C8" s="483"/>
      <c r="D8" s="483"/>
      <c r="E8" s="483"/>
      <c r="F8" s="571">
        <v>2956642080.2448788</v>
      </c>
      <c r="G8" s="571">
        <v>3576802521.9429984</v>
      </c>
      <c r="H8" s="571">
        <v>6533444602.1878777</v>
      </c>
      <c r="I8" s="571">
        <v>2949742168.4568791</v>
      </c>
      <c r="J8" s="571">
        <v>2377526435.0481076</v>
      </c>
      <c r="K8" s="571">
        <v>5327268603.5049868</v>
      </c>
    </row>
    <row r="9" spans="1:11">
      <c r="A9" s="164" t="s">
        <v>257</v>
      </c>
      <c r="B9" s="165"/>
      <c r="C9" s="572"/>
      <c r="D9" s="572"/>
      <c r="E9" s="572"/>
      <c r="F9" s="572"/>
      <c r="G9" s="572"/>
      <c r="H9" s="572"/>
      <c r="I9" s="572"/>
      <c r="J9" s="572"/>
      <c r="K9" s="573"/>
    </row>
    <row r="10" spans="1:11">
      <c r="A10" s="169">
        <v>2</v>
      </c>
      <c r="B10" s="170" t="s">
        <v>265</v>
      </c>
      <c r="C10" s="571">
        <v>2685761899.0650945</v>
      </c>
      <c r="D10" s="571">
        <v>6307373880.3658094</v>
      </c>
      <c r="E10" s="571">
        <v>8993135779.4309044</v>
      </c>
      <c r="F10" s="571">
        <v>412730429.05453229</v>
      </c>
      <c r="G10" s="571">
        <v>1328572386.509176</v>
      </c>
      <c r="H10" s="571">
        <v>1741302815.5637083</v>
      </c>
      <c r="I10" s="571">
        <v>1914848193.65746</v>
      </c>
      <c r="J10" s="571">
        <v>1465767305.3386154</v>
      </c>
      <c r="K10" s="571">
        <v>3380615498.9960756</v>
      </c>
    </row>
    <row r="11" spans="1:11">
      <c r="A11" s="169">
        <v>3</v>
      </c>
      <c r="B11" s="170" t="s">
        <v>259</v>
      </c>
      <c r="C11" s="571">
        <v>6514050269.1084061</v>
      </c>
      <c r="D11" s="571">
        <v>5531053276.963376</v>
      </c>
      <c r="E11" s="571">
        <v>12045103546.071781</v>
      </c>
      <c r="F11" s="571">
        <v>2202273094.6892824</v>
      </c>
      <c r="G11" s="571">
        <v>1323379119.8877223</v>
      </c>
      <c r="H11" s="571">
        <v>3525652214.5770044</v>
      </c>
      <c r="I11" s="571">
        <v>126141228.85691452</v>
      </c>
      <c r="J11" s="571">
        <v>49196077.466171265</v>
      </c>
      <c r="K11" s="571">
        <v>175337306.32308578</v>
      </c>
    </row>
    <row r="12" spans="1:11">
      <c r="A12" s="169">
        <v>4</v>
      </c>
      <c r="B12" s="170" t="s">
        <v>260</v>
      </c>
      <c r="C12" s="571">
        <v>964215330.94507682</v>
      </c>
      <c r="D12" s="571">
        <v>0</v>
      </c>
      <c r="E12" s="571">
        <v>964215330.94507682</v>
      </c>
      <c r="F12" s="571">
        <v>0</v>
      </c>
      <c r="G12" s="571">
        <v>0</v>
      </c>
      <c r="H12" s="571">
        <v>0</v>
      </c>
      <c r="I12" s="571">
        <v>0</v>
      </c>
      <c r="J12" s="571">
        <v>0</v>
      </c>
      <c r="K12" s="571">
        <v>0</v>
      </c>
    </row>
    <row r="13" spans="1:11">
      <c r="A13" s="169">
        <v>5</v>
      </c>
      <c r="B13" s="170" t="s">
        <v>268</v>
      </c>
      <c r="C13" s="571">
        <v>2170391673.5185695</v>
      </c>
      <c r="D13" s="571">
        <v>5884830485.7248468</v>
      </c>
      <c r="E13" s="571">
        <v>8055222159.2434158</v>
      </c>
      <c r="F13" s="571">
        <v>351676918.67600924</v>
      </c>
      <c r="G13" s="571">
        <v>2376108943.8111629</v>
      </c>
      <c r="H13" s="571">
        <v>2727785862.4871721</v>
      </c>
      <c r="I13" s="571">
        <v>223290293.21279997</v>
      </c>
      <c r="J13" s="571">
        <v>2227122403.6755991</v>
      </c>
      <c r="K13" s="571">
        <v>2450412696.8883991</v>
      </c>
    </row>
    <row r="14" spans="1:11">
      <c r="A14" s="169">
        <v>6</v>
      </c>
      <c r="B14" s="170" t="s">
        <v>300</v>
      </c>
      <c r="C14" s="571">
        <v>0</v>
      </c>
      <c r="D14" s="571">
        <v>0</v>
      </c>
      <c r="E14" s="571">
        <v>0</v>
      </c>
      <c r="F14" s="571">
        <v>0</v>
      </c>
      <c r="G14" s="571">
        <v>0</v>
      </c>
      <c r="H14" s="571">
        <v>0</v>
      </c>
      <c r="I14" s="571">
        <v>0</v>
      </c>
      <c r="J14" s="571">
        <v>0</v>
      </c>
      <c r="K14" s="571">
        <v>0</v>
      </c>
    </row>
    <row r="15" spans="1:11">
      <c r="A15" s="169">
        <v>7</v>
      </c>
      <c r="B15" s="170" t="s">
        <v>301</v>
      </c>
      <c r="C15" s="571">
        <v>28925779.029230766</v>
      </c>
      <c r="D15" s="571">
        <v>77656768.248693734</v>
      </c>
      <c r="E15" s="571">
        <v>106582547.27792451</v>
      </c>
      <c r="F15" s="571">
        <v>28925779.029230848</v>
      </c>
      <c r="G15" s="571">
        <v>73353201.7720294</v>
      </c>
      <c r="H15" s="571">
        <v>102278980.80126025</v>
      </c>
      <c r="I15" s="571">
        <v>28925779.029230848</v>
      </c>
      <c r="J15" s="571">
        <v>75469763.195091963</v>
      </c>
      <c r="K15" s="571">
        <v>104395542.22432281</v>
      </c>
    </row>
    <row r="16" spans="1:11">
      <c r="A16" s="169">
        <v>8</v>
      </c>
      <c r="B16" s="171" t="s">
        <v>261</v>
      </c>
      <c r="C16" s="571">
        <v>12363344951.666376</v>
      </c>
      <c r="D16" s="571">
        <v>17800914411.302727</v>
      </c>
      <c r="E16" s="571">
        <v>30164259362.969101</v>
      </c>
      <c r="F16" s="571">
        <v>2995606221.4490547</v>
      </c>
      <c r="G16" s="571">
        <v>5101413651.9800911</v>
      </c>
      <c r="H16" s="571">
        <v>8097019873.4291449</v>
      </c>
      <c r="I16" s="571">
        <v>2293205494.7564054</v>
      </c>
      <c r="J16" s="571">
        <v>3817555549.675478</v>
      </c>
      <c r="K16" s="571">
        <v>6110761044.4318838</v>
      </c>
    </row>
    <row r="17" spans="1:11">
      <c r="A17" s="164" t="s">
        <v>258</v>
      </c>
      <c r="B17" s="165"/>
      <c r="C17" s="572"/>
      <c r="D17" s="572"/>
      <c r="E17" s="572"/>
      <c r="F17" s="572"/>
      <c r="G17" s="572"/>
      <c r="H17" s="572"/>
      <c r="I17" s="572"/>
      <c r="J17" s="572"/>
      <c r="K17" s="573"/>
    </row>
    <row r="18" spans="1:11">
      <c r="A18" s="169">
        <v>9</v>
      </c>
      <c r="B18" s="170" t="s">
        <v>264</v>
      </c>
      <c r="C18" s="571">
        <v>8335153.846153846</v>
      </c>
      <c r="D18" s="571">
        <v>0</v>
      </c>
      <c r="E18" s="571">
        <v>8335153.846153846</v>
      </c>
      <c r="F18" s="571">
        <v>0</v>
      </c>
      <c r="G18" s="571">
        <v>0</v>
      </c>
      <c r="H18" s="571">
        <v>0</v>
      </c>
      <c r="I18" s="571">
        <v>0</v>
      </c>
      <c r="J18" s="571">
        <v>0</v>
      </c>
      <c r="K18" s="571">
        <v>0</v>
      </c>
    </row>
    <row r="19" spans="1:11">
      <c r="A19" s="169">
        <v>10</v>
      </c>
      <c r="B19" s="170" t="s">
        <v>302</v>
      </c>
      <c r="C19" s="571">
        <v>8066248111.8675842</v>
      </c>
      <c r="D19" s="571">
        <v>9624203535.1311989</v>
      </c>
      <c r="E19" s="571">
        <v>17690451646.998783</v>
      </c>
      <c r="F19" s="571">
        <v>185698821.38553441</v>
      </c>
      <c r="G19" s="571">
        <v>119043166.36707826</v>
      </c>
      <c r="H19" s="571">
        <v>304741987.75261265</v>
      </c>
      <c r="I19" s="571">
        <v>192653167.1672318</v>
      </c>
      <c r="J19" s="571">
        <v>1329223266.9451566</v>
      </c>
      <c r="K19" s="571">
        <v>1521876434.1123884</v>
      </c>
    </row>
    <row r="20" spans="1:11">
      <c r="A20" s="169">
        <v>11</v>
      </c>
      <c r="B20" s="170" t="s">
        <v>263</v>
      </c>
      <c r="C20" s="571">
        <v>1634890.4023076931</v>
      </c>
      <c r="D20" s="571">
        <v>1699485.3390385536</v>
      </c>
      <c r="E20" s="571">
        <v>3334375.7413462466</v>
      </c>
      <c r="F20" s="571">
        <v>313019964.04117352</v>
      </c>
      <c r="G20" s="571">
        <v>1962097774.5970774</v>
      </c>
      <c r="H20" s="571">
        <v>2275117738.6382508</v>
      </c>
      <c r="I20" s="571">
        <v>313019964.04117364</v>
      </c>
      <c r="J20" s="571">
        <v>1960769476.5970759</v>
      </c>
      <c r="K20" s="571">
        <v>2273789440.6382494</v>
      </c>
    </row>
    <row r="21" spans="1:11" ht="13.5" thickBot="1">
      <c r="A21" s="172">
        <v>12</v>
      </c>
      <c r="B21" s="173" t="s">
        <v>262</v>
      </c>
      <c r="C21" s="571">
        <v>8076218156.116046</v>
      </c>
      <c r="D21" s="571">
        <v>9625903020.4702377</v>
      </c>
      <c r="E21" s="571">
        <v>17702121176.586281</v>
      </c>
      <c r="F21" s="571">
        <v>498718785.42670792</v>
      </c>
      <c r="G21" s="571">
        <v>2081140940.9641557</v>
      </c>
      <c r="H21" s="571">
        <v>2579859726.3908634</v>
      </c>
      <c r="I21" s="571">
        <v>505673131.20840544</v>
      </c>
      <c r="J21" s="571">
        <v>3289992743.5422325</v>
      </c>
      <c r="K21" s="571">
        <v>3795665874.750638</v>
      </c>
    </row>
    <row r="22" spans="1:11" ht="38.25" customHeight="1" thickBot="1">
      <c r="A22" s="174"/>
      <c r="B22" s="175"/>
      <c r="C22" s="175"/>
      <c r="D22" s="175"/>
      <c r="E22" s="175"/>
      <c r="F22" s="682" t="s">
        <v>304</v>
      </c>
      <c r="G22" s="680"/>
      <c r="H22" s="680"/>
      <c r="I22" s="682" t="s">
        <v>269</v>
      </c>
      <c r="J22" s="680"/>
      <c r="K22" s="681"/>
    </row>
    <row r="23" spans="1:11">
      <c r="A23" s="176">
        <v>13</v>
      </c>
      <c r="B23" s="177" t="s">
        <v>254</v>
      </c>
      <c r="C23" s="574"/>
      <c r="D23" s="574"/>
      <c r="E23" s="574"/>
      <c r="F23" s="571">
        <v>2956642080.2448788</v>
      </c>
      <c r="G23" s="571">
        <v>3576802521.9429984</v>
      </c>
      <c r="H23" s="571">
        <v>6533444602.1878777</v>
      </c>
      <c r="I23" s="571">
        <v>2949742168.4568791</v>
      </c>
      <c r="J23" s="571">
        <v>2377526435.0481076</v>
      </c>
      <c r="K23" s="571">
        <v>5327268603.5049868</v>
      </c>
    </row>
    <row r="24" spans="1:11" ht="13.5" thickBot="1">
      <c r="A24" s="178">
        <v>14</v>
      </c>
      <c r="B24" s="179" t="s">
        <v>266</v>
      </c>
      <c r="C24" s="485"/>
      <c r="D24" s="486"/>
      <c r="E24" s="487"/>
      <c r="F24" s="571">
        <v>2496887436.022347</v>
      </c>
      <c r="G24" s="571">
        <v>3020272711.0159354</v>
      </c>
      <c r="H24" s="571">
        <v>5517160147.0382814</v>
      </c>
      <c r="I24" s="571">
        <v>1787532363.5479999</v>
      </c>
      <c r="J24" s="571">
        <v>954388887.4188695</v>
      </c>
      <c r="K24" s="571">
        <v>2315095169.6812458</v>
      </c>
    </row>
    <row r="25" spans="1:11" ht="13.5" thickBot="1">
      <c r="A25" s="183">
        <v>15</v>
      </c>
      <c r="B25" s="184" t="s">
        <v>267</v>
      </c>
      <c r="C25" s="575"/>
      <c r="D25" s="575"/>
      <c r="E25" s="575"/>
      <c r="F25" s="576">
        <v>1.1841311056276296</v>
      </c>
      <c r="G25" s="576">
        <v>1.1842647549332928</v>
      </c>
      <c r="H25" s="576">
        <v>1.1842042695996704</v>
      </c>
      <c r="I25" s="576">
        <v>1.6501755317045319</v>
      </c>
      <c r="J25" s="576">
        <v>2.4911505848293061</v>
      </c>
      <c r="K25" s="576">
        <v>2.3011013427316134</v>
      </c>
    </row>
    <row r="27" spans="1:11" ht="25.5">
      <c r="B27" s="161"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2"/>
  <sheetViews>
    <sheetView zoomScale="70" zoomScaleNormal="70" workbookViewId="0">
      <pane xSplit="1" ySplit="5" topLeftCell="E6" activePane="bottomRight" state="frozen"/>
      <selection activeCell="C13" sqref="C13"/>
      <selection pane="topRight" activeCell="C13" sqref="C13"/>
      <selection pane="bottomLeft" activeCell="C13" sqref="C13"/>
      <selection pane="bottomRight" activeCell="B6" sqref="B6"/>
    </sheetView>
  </sheetViews>
  <sheetFormatPr defaultColWidth="9.28515625" defaultRowHeight="12.75"/>
  <cols>
    <col min="1" max="1" width="10.5703125" style="4" bestFit="1" customWidth="1"/>
    <col min="2" max="2" width="95" style="4" customWidth="1"/>
    <col min="3" max="3" width="14.1406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13"/>
  </cols>
  <sheetData>
    <row r="1" spans="1:16">
      <c r="A1" s="4" t="s">
        <v>30</v>
      </c>
      <c r="B1" s="3" t="str">
        <f>'Info '!C2</f>
        <v>JSC TBC Bank</v>
      </c>
    </row>
    <row r="2" spans="1:16" ht="14.25" customHeight="1">
      <c r="A2" s="4" t="s">
        <v>31</v>
      </c>
      <c r="B2" s="259">
        <f>'1. key ratios '!B2</f>
        <v>45199</v>
      </c>
    </row>
    <row r="3" spans="1:16" ht="14.25" customHeight="1"/>
    <row r="4" spans="1:16" ht="13.5" thickBot="1">
      <c r="A4" s="4" t="s">
        <v>162</v>
      </c>
      <c r="B4" s="122" t="s">
        <v>28</v>
      </c>
    </row>
    <row r="5" spans="1:16" s="90" customFormat="1">
      <c r="A5" s="86"/>
      <c r="B5" s="87"/>
      <c r="C5" s="88" t="s">
        <v>0</v>
      </c>
      <c r="D5" s="88" t="s">
        <v>1</v>
      </c>
      <c r="E5" s="88" t="s">
        <v>2</v>
      </c>
      <c r="F5" s="88" t="s">
        <v>3</v>
      </c>
      <c r="G5" s="88" t="s">
        <v>4</v>
      </c>
      <c r="H5" s="88" t="s">
        <v>5</v>
      </c>
      <c r="I5" s="88" t="s">
        <v>8</v>
      </c>
      <c r="J5" s="88" t="s">
        <v>9</v>
      </c>
      <c r="K5" s="88" t="s">
        <v>10</v>
      </c>
      <c r="L5" s="88" t="s">
        <v>11</v>
      </c>
      <c r="M5" s="88" t="s">
        <v>12</v>
      </c>
      <c r="N5" s="89" t="s">
        <v>13</v>
      </c>
    </row>
    <row r="6" spans="1:16" ht="25.5">
      <c r="A6" s="91"/>
      <c r="B6" s="92"/>
      <c r="C6" s="93" t="s">
        <v>161</v>
      </c>
      <c r="D6" s="94" t="s">
        <v>160</v>
      </c>
      <c r="E6" s="95" t="s">
        <v>159</v>
      </c>
      <c r="F6" s="96">
        <v>0</v>
      </c>
      <c r="G6" s="96">
        <v>0.2</v>
      </c>
      <c r="H6" s="96">
        <v>0.35</v>
      </c>
      <c r="I6" s="96">
        <v>0.5</v>
      </c>
      <c r="J6" s="96">
        <v>0.75</v>
      </c>
      <c r="K6" s="96">
        <v>1</v>
      </c>
      <c r="L6" s="96">
        <v>1.5</v>
      </c>
      <c r="M6" s="96">
        <v>2.5</v>
      </c>
      <c r="N6" s="121" t="s">
        <v>168</v>
      </c>
    </row>
    <row r="7" spans="1:16" ht="15.75">
      <c r="A7" s="97">
        <v>1</v>
      </c>
      <c r="B7" s="98" t="s">
        <v>158</v>
      </c>
      <c r="C7" s="577">
        <v>4441693008.9277496</v>
      </c>
      <c r="D7" s="578"/>
      <c r="E7" s="579">
        <v>140177015.51593497</v>
      </c>
      <c r="F7" s="577">
        <v>25626755.606508002</v>
      </c>
      <c r="G7" s="577">
        <v>69224939.648495004</v>
      </c>
      <c r="H7" s="577">
        <v>0</v>
      </c>
      <c r="I7" s="577">
        <v>1914984.5</v>
      </c>
      <c r="J7" s="577">
        <v>0</v>
      </c>
      <c r="K7" s="577">
        <v>43410335.760931998</v>
      </c>
      <c r="L7" s="577">
        <v>0</v>
      </c>
      <c r="M7" s="577">
        <v>0</v>
      </c>
      <c r="N7" s="580">
        <v>58212815.940631002</v>
      </c>
      <c r="P7" s="482"/>
    </row>
    <row r="8" spans="1:16" ht="15">
      <c r="A8" s="97">
        <v>1.1000000000000001</v>
      </c>
      <c r="B8" s="99" t="s">
        <v>156</v>
      </c>
      <c r="C8" s="581">
        <v>3340989350.1177497</v>
      </c>
      <c r="D8" s="582">
        <v>0.02</v>
      </c>
      <c r="E8" s="579">
        <v>66819787.002354994</v>
      </c>
      <c r="F8" s="583">
        <v>5206186</v>
      </c>
      <c r="G8" s="583">
        <v>53061399.148495004</v>
      </c>
      <c r="H8" s="583">
        <v>0</v>
      </c>
      <c r="I8" s="583">
        <v>0</v>
      </c>
      <c r="J8" s="583">
        <v>0</v>
      </c>
      <c r="K8" s="583">
        <v>8552201.8538600001</v>
      </c>
      <c r="L8" s="583">
        <v>0</v>
      </c>
      <c r="M8" s="583">
        <v>0</v>
      </c>
      <c r="N8" s="580">
        <v>19164481.683559</v>
      </c>
      <c r="P8" s="482"/>
    </row>
    <row r="9" spans="1:16" ht="15">
      <c r="A9" s="97">
        <v>1.2</v>
      </c>
      <c r="B9" s="99" t="s">
        <v>155</v>
      </c>
      <c r="C9" s="581">
        <v>665418465.03840005</v>
      </c>
      <c r="D9" s="582">
        <v>0.05</v>
      </c>
      <c r="E9" s="579">
        <v>33270923.251920003</v>
      </c>
      <c r="F9" s="583">
        <v>0</v>
      </c>
      <c r="G9" s="583">
        <v>2879172.5</v>
      </c>
      <c r="H9" s="583">
        <v>0</v>
      </c>
      <c r="I9" s="583">
        <v>0</v>
      </c>
      <c r="J9" s="583">
        <v>0</v>
      </c>
      <c r="K9" s="583">
        <v>30391750.75192</v>
      </c>
      <c r="L9" s="583">
        <v>0</v>
      </c>
      <c r="M9" s="583">
        <v>0</v>
      </c>
      <c r="N9" s="580">
        <v>30967585.25192</v>
      </c>
      <c r="P9" s="482"/>
    </row>
    <row r="10" spans="1:16" ht="15">
      <c r="A10" s="97">
        <v>1.3</v>
      </c>
      <c r="B10" s="99" t="s">
        <v>154</v>
      </c>
      <c r="C10" s="581">
        <v>300055389.43940002</v>
      </c>
      <c r="D10" s="582">
        <v>0.08</v>
      </c>
      <c r="E10" s="579">
        <v>24004431.155152</v>
      </c>
      <c r="F10" s="583">
        <v>6253680</v>
      </c>
      <c r="G10" s="583">
        <v>13284368</v>
      </c>
      <c r="H10" s="583">
        <v>0</v>
      </c>
      <c r="I10" s="583">
        <v>0</v>
      </c>
      <c r="J10" s="583">
        <v>0</v>
      </c>
      <c r="K10" s="583">
        <v>4466383.1551519996</v>
      </c>
      <c r="L10" s="583">
        <v>0</v>
      </c>
      <c r="M10" s="583">
        <v>0</v>
      </c>
      <c r="N10" s="580">
        <v>7123256.7551520001</v>
      </c>
      <c r="P10" s="482"/>
    </row>
    <row r="11" spans="1:16" ht="15">
      <c r="A11" s="97">
        <v>1.4</v>
      </c>
      <c r="B11" s="99" t="s">
        <v>153</v>
      </c>
      <c r="C11" s="581">
        <v>95009950</v>
      </c>
      <c r="D11" s="582">
        <v>0.11</v>
      </c>
      <c r="E11" s="579">
        <v>10451094.5</v>
      </c>
      <c r="F11" s="583">
        <v>8536110</v>
      </c>
      <c r="G11" s="583">
        <v>0</v>
      </c>
      <c r="H11" s="583">
        <v>0</v>
      </c>
      <c r="I11" s="583">
        <v>1914984.5</v>
      </c>
      <c r="J11" s="583">
        <v>0</v>
      </c>
      <c r="K11" s="583">
        <v>0</v>
      </c>
      <c r="L11" s="583">
        <v>0</v>
      </c>
      <c r="M11" s="583">
        <v>0</v>
      </c>
      <c r="N11" s="580">
        <v>957492.25</v>
      </c>
      <c r="P11" s="482"/>
    </row>
    <row r="12" spans="1:16" ht="15">
      <c r="A12" s="97">
        <v>1.5</v>
      </c>
      <c r="B12" s="99" t="s">
        <v>152</v>
      </c>
      <c r="C12" s="581">
        <v>40219854.332199998</v>
      </c>
      <c r="D12" s="582">
        <v>0.14000000000000001</v>
      </c>
      <c r="E12" s="579">
        <v>5630779.6065079998</v>
      </c>
      <c r="F12" s="583">
        <v>5630779.6065079998</v>
      </c>
      <c r="G12" s="583">
        <v>0</v>
      </c>
      <c r="H12" s="583">
        <v>0</v>
      </c>
      <c r="I12" s="583">
        <v>0</v>
      </c>
      <c r="J12" s="583">
        <v>0</v>
      </c>
      <c r="K12" s="583">
        <v>0</v>
      </c>
      <c r="L12" s="583">
        <v>0</v>
      </c>
      <c r="M12" s="583">
        <v>0</v>
      </c>
      <c r="N12" s="580">
        <v>0</v>
      </c>
      <c r="P12" s="482"/>
    </row>
    <row r="13" spans="1:16" ht="15">
      <c r="A13" s="97">
        <v>1.6</v>
      </c>
      <c r="B13" s="100" t="s">
        <v>151</v>
      </c>
      <c r="C13" s="581">
        <v>0</v>
      </c>
      <c r="D13" s="584"/>
      <c r="E13" s="581"/>
      <c r="F13" s="583">
        <v>0</v>
      </c>
      <c r="G13" s="583">
        <v>0</v>
      </c>
      <c r="H13" s="583">
        <v>0</v>
      </c>
      <c r="I13" s="583">
        <v>0</v>
      </c>
      <c r="J13" s="583">
        <v>0</v>
      </c>
      <c r="K13" s="583">
        <v>0</v>
      </c>
      <c r="L13" s="583">
        <v>0</v>
      </c>
      <c r="M13" s="583">
        <v>0</v>
      </c>
      <c r="N13" s="580">
        <v>0</v>
      </c>
      <c r="P13" s="482"/>
    </row>
    <row r="14" spans="1:16" ht="15.75">
      <c r="A14" s="97">
        <v>2</v>
      </c>
      <c r="B14" s="101" t="s">
        <v>157</v>
      </c>
      <c r="C14" s="577">
        <v>120581520</v>
      </c>
      <c r="D14" s="578"/>
      <c r="E14" s="579">
        <v>1100292.6000000001</v>
      </c>
      <c r="F14" s="583">
        <v>509115</v>
      </c>
      <c r="G14" s="583">
        <v>0</v>
      </c>
      <c r="H14" s="583">
        <v>0</v>
      </c>
      <c r="I14" s="583">
        <v>591177.60000000009</v>
      </c>
      <c r="J14" s="583">
        <v>0</v>
      </c>
      <c r="K14" s="583">
        <v>0</v>
      </c>
      <c r="L14" s="583">
        <v>0</v>
      </c>
      <c r="M14" s="583">
        <v>0</v>
      </c>
      <c r="N14" s="580">
        <v>295588.80000000005</v>
      </c>
      <c r="P14" s="482"/>
    </row>
    <row r="15" spans="1:16" ht="15">
      <c r="A15" s="97">
        <v>2.1</v>
      </c>
      <c r="B15" s="100" t="s">
        <v>156</v>
      </c>
      <c r="C15" s="581">
        <v>101823000</v>
      </c>
      <c r="D15" s="582">
        <v>5.0000000000000001E-3</v>
      </c>
      <c r="E15" s="579">
        <v>509115</v>
      </c>
      <c r="F15" s="583">
        <v>509115</v>
      </c>
      <c r="G15" s="583">
        <v>0</v>
      </c>
      <c r="H15" s="583">
        <v>0</v>
      </c>
      <c r="I15" s="583">
        <v>0</v>
      </c>
      <c r="J15" s="583">
        <v>0</v>
      </c>
      <c r="K15" s="583">
        <v>0</v>
      </c>
      <c r="L15" s="583">
        <v>0</v>
      </c>
      <c r="M15" s="583">
        <v>0</v>
      </c>
      <c r="N15" s="580">
        <v>0</v>
      </c>
      <c r="P15" s="482"/>
    </row>
    <row r="16" spans="1:16" ht="15">
      <c r="A16" s="97">
        <v>2.2000000000000002</v>
      </c>
      <c r="B16" s="100" t="s">
        <v>155</v>
      </c>
      <c r="C16" s="581">
        <v>0</v>
      </c>
      <c r="D16" s="582">
        <v>0.01</v>
      </c>
      <c r="E16" s="579">
        <v>0</v>
      </c>
      <c r="F16" s="583">
        <v>0</v>
      </c>
      <c r="G16" s="583">
        <v>0</v>
      </c>
      <c r="H16" s="583">
        <v>0</v>
      </c>
      <c r="I16" s="583">
        <v>0</v>
      </c>
      <c r="J16" s="583">
        <v>0</v>
      </c>
      <c r="K16" s="583">
        <v>0</v>
      </c>
      <c r="L16" s="583">
        <v>0</v>
      </c>
      <c r="M16" s="583">
        <v>0</v>
      </c>
      <c r="N16" s="580">
        <v>0</v>
      </c>
      <c r="P16" s="482"/>
    </row>
    <row r="17" spans="1:16" ht="15">
      <c r="A17" s="97">
        <v>2.2999999999999998</v>
      </c>
      <c r="B17" s="100" t="s">
        <v>154</v>
      </c>
      <c r="C17" s="581">
        <v>7958160</v>
      </c>
      <c r="D17" s="582">
        <v>0.02</v>
      </c>
      <c r="E17" s="579">
        <v>159163.20000000001</v>
      </c>
      <c r="F17" s="583">
        <v>0</v>
      </c>
      <c r="G17" s="583">
        <v>0</v>
      </c>
      <c r="H17" s="583">
        <v>0</v>
      </c>
      <c r="I17" s="583">
        <v>159163.20000000001</v>
      </c>
      <c r="J17" s="583">
        <v>0</v>
      </c>
      <c r="K17" s="583">
        <v>0</v>
      </c>
      <c r="L17" s="583">
        <v>0</v>
      </c>
      <c r="M17" s="583">
        <v>0</v>
      </c>
      <c r="N17" s="580">
        <v>79581.600000000006</v>
      </c>
      <c r="P17" s="482"/>
    </row>
    <row r="18" spans="1:16" ht="15">
      <c r="A18" s="97">
        <v>2.4</v>
      </c>
      <c r="B18" s="100" t="s">
        <v>153</v>
      </c>
      <c r="C18" s="581">
        <v>0</v>
      </c>
      <c r="D18" s="582">
        <v>0.03</v>
      </c>
      <c r="E18" s="579">
        <v>0</v>
      </c>
      <c r="F18" s="583">
        <v>0</v>
      </c>
      <c r="G18" s="583">
        <v>0</v>
      </c>
      <c r="H18" s="583">
        <v>0</v>
      </c>
      <c r="I18" s="583">
        <v>0</v>
      </c>
      <c r="J18" s="583">
        <v>0</v>
      </c>
      <c r="K18" s="583">
        <v>0</v>
      </c>
      <c r="L18" s="583">
        <v>0</v>
      </c>
      <c r="M18" s="583">
        <v>0</v>
      </c>
      <c r="N18" s="580">
        <v>0</v>
      </c>
      <c r="P18" s="482"/>
    </row>
    <row r="19" spans="1:16" ht="15">
      <c r="A19" s="97">
        <v>2.5</v>
      </c>
      <c r="B19" s="100" t="s">
        <v>152</v>
      </c>
      <c r="C19" s="581">
        <v>10800360</v>
      </c>
      <c r="D19" s="582">
        <v>0.04</v>
      </c>
      <c r="E19" s="579">
        <v>432014.4</v>
      </c>
      <c r="F19" s="583">
        <v>0</v>
      </c>
      <c r="G19" s="583">
        <v>0</v>
      </c>
      <c r="H19" s="583">
        <v>0</v>
      </c>
      <c r="I19" s="583">
        <v>432014.4</v>
      </c>
      <c r="J19" s="583">
        <v>0</v>
      </c>
      <c r="K19" s="583">
        <v>0</v>
      </c>
      <c r="L19" s="583">
        <v>0</v>
      </c>
      <c r="M19" s="583">
        <v>0</v>
      </c>
      <c r="N19" s="580">
        <v>216007.2</v>
      </c>
      <c r="P19" s="482"/>
    </row>
    <row r="20" spans="1:16" ht="15">
      <c r="A20" s="97">
        <v>2.6</v>
      </c>
      <c r="B20" s="100" t="s">
        <v>151</v>
      </c>
      <c r="C20" s="581">
        <v>0</v>
      </c>
      <c r="D20" s="584"/>
      <c r="E20" s="585"/>
      <c r="F20" s="583">
        <v>0</v>
      </c>
      <c r="G20" s="583">
        <v>0</v>
      </c>
      <c r="H20" s="583">
        <v>0</v>
      </c>
      <c r="I20" s="583">
        <v>0</v>
      </c>
      <c r="J20" s="583">
        <v>0</v>
      </c>
      <c r="K20" s="583">
        <v>0</v>
      </c>
      <c r="L20" s="583">
        <v>0</v>
      </c>
      <c r="M20" s="583">
        <v>0</v>
      </c>
      <c r="N20" s="580">
        <v>0</v>
      </c>
      <c r="P20" s="482"/>
    </row>
    <row r="21" spans="1:16" ht="16.5" thickBot="1">
      <c r="A21" s="102"/>
      <c r="B21" s="103" t="s">
        <v>64</v>
      </c>
      <c r="C21" s="586">
        <v>4562274528.9277496</v>
      </c>
      <c r="D21" s="587"/>
      <c r="E21" s="588">
        <v>141277308.11593497</v>
      </c>
      <c r="F21" s="589">
        <v>26135870.606508002</v>
      </c>
      <c r="G21" s="589">
        <v>69224939.648495004</v>
      </c>
      <c r="H21" s="589">
        <v>0</v>
      </c>
      <c r="I21" s="589">
        <v>2506162.1</v>
      </c>
      <c r="J21" s="589">
        <v>0</v>
      </c>
      <c r="K21" s="589">
        <v>43410335.760931998</v>
      </c>
      <c r="L21" s="589">
        <v>0</v>
      </c>
      <c r="M21" s="589">
        <v>0</v>
      </c>
      <c r="N21" s="590">
        <v>58508404.740630999</v>
      </c>
      <c r="P21" s="482"/>
    </row>
    <row r="22" spans="1:16">
      <c r="E22" s="104"/>
      <c r="F22" s="104"/>
      <c r="G22" s="104"/>
      <c r="H22" s="104"/>
      <c r="I22" s="104"/>
      <c r="J22" s="104"/>
      <c r="K22" s="104"/>
      <c r="L22" s="104"/>
      <c r="M22" s="104"/>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topLeftCell="A25" zoomScale="85" zoomScaleNormal="85" workbookViewId="0"/>
  </sheetViews>
  <sheetFormatPr defaultRowHeight="15"/>
  <cols>
    <col min="1" max="1" width="11.42578125" customWidth="1"/>
    <col min="2" max="2" width="76.7109375" style="211" customWidth="1"/>
    <col min="3" max="3" width="22.7109375" customWidth="1"/>
  </cols>
  <sheetData>
    <row r="1" spans="1:5">
      <c r="A1" s="2" t="s">
        <v>30</v>
      </c>
      <c r="B1" s="3" t="str">
        <f>'Info '!C2</f>
        <v>JSC TBC Bank</v>
      </c>
    </row>
    <row r="2" spans="1:5">
      <c r="A2" s="2" t="s">
        <v>31</v>
      </c>
      <c r="B2" s="259">
        <f>'1. key ratios '!B2</f>
        <v>45199</v>
      </c>
    </row>
    <row r="3" spans="1:5">
      <c r="A3" s="4"/>
      <c r="B3"/>
    </row>
    <row r="4" spans="1:5">
      <c r="A4" s="4" t="s">
        <v>308</v>
      </c>
      <c r="B4" t="s">
        <v>309</v>
      </c>
    </row>
    <row r="5" spans="1:5">
      <c r="A5" s="212" t="s">
        <v>310</v>
      </c>
      <c r="B5" s="213"/>
      <c r="C5" s="214"/>
    </row>
    <row r="6" spans="1:5" ht="24">
      <c r="A6" s="215">
        <v>1</v>
      </c>
      <c r="B6" s="216" t="s">
        <v>361</v>
      </c>
      <c r="C6" s="591">
        <v>28537488949.906422</v>
      </c>
      <c r="E6" s="456"/>
    </row>
    <row r="7" spans="1:5">
      <c r="A7" s="215">
        <v>2</v>
      </c>
      <c r="B7" s="216" t="s">
        <v>311</v>
      </c>
      <c r="C7" s="591">
        <v>-350108712.54380006</v>
      </c>
      <c r="E7" s="456"/>
    </row>
    <row r="8" spans="1:5" ht="24">
      <c r="A8" s="217">
        <v>3</v>
      </c>
      <c r="B8" s="218" t="s">
        <v>312</v>
      </c>
      <c r="C8" s="592">
        <v>28187380237.362621</v>
      </c>
      <c r="E8" s="456"/>
    </row>
    <row r="9" spans="1:5">
      <c r="A9" s="212" t="s">
        <v>313</v>
      </c>
      <c r="B9" s="213"/>
      <c r="C9" s="593"/>
      <c r="E9" s="456"/>
    </row>
    <row r="10" spans="1:5" ht="24">
      <c r="A10" s="219">
        <v>4</v>
      </c>
      <c r="B10" s="220" t="s">
        <v>314</v>
      </c>
      <c r="C10" s="591">
        <v>0</v>
      </c>
      <c r="E10" s="456"/>
    </row>
    <row r="11" spans="1:5">
      <c r="A11" s="219">
        <v>5</v>
      </c>
      <c r="B11" s="221" t="s">
        <v>315</v>
      </c>
      <c r="C11" s="591">
        <v>0</v>
      </c>
      <c r="E11" s="456"/>
    </row>
    <row r="12" spans="1:5">
      <c r="A12" s="219" t="s">
        <v>316</v>
      </c>
      <c r="B12" s="221" t="s">
        <v>317</v>
      </c>
      <c r="C12" s="592">
        <v>141277308.11593497</v>
      </c>
      <c r="E12" s="456"/>
    </row>
    <row r="13" spans="1:5" ht="24">
      <c r="A13" s="222">
        <v>6</v>
      </c>
      <c r="B13" s="220" t="s">
        <v>318</v>
      </c>
      <c r="C13" s="591">
        <v>0</v>
      </c>
      <c r="E13" s="456"/>
    </row>
    <row r="14" spans="1:5">
      <c r="A14" s="222">
        <v>7</v>
      </c>
      <c r="B14" s="223" t="s">
        <v>319</v>
      </c>
      <c r="C14" s="591">
        <v>0</v>
      </c>
      <c r="E14" s="456"/>
    </row>
    <row r="15" spans="1:5">
      <c r="A15" s="224">
        <v>8</v>
      </c>
      <c r="B15" s="225" t="s">
        <v>320</v>
      </c>
      <c r="C15" s="591">
        <v>0</v>
      </c>
      <c r="E15" s="456"/>
    </row>
    <row r="16" spans="1:5">
      <c r="A16" s="222">
        <v>9</v>
      </c>
      <c r="B16" s="223" t="s">
        <v>321</v>
      </c>
      <c r="C16" s="591">
        <v>0</v>
      </c>
      <c r="E16" s="456"/>
    </row>
    <row r="17" spans="1:5">
      <c r="A17" s="222">
        <v>10</v>
      </c>
      <c r="B17" s="223" t="s">
        <v>322</v>
      </c>
      <c r="C17" s="591">
        <v>0</v>
      </c>
      <c r="E17" s="456"/>
    </row>
    <row r="18" spans="1:5">
      <c r="A18" s="226">
        <v>11</v>
      </c>
      <c r="B18" s="227" t="s">
        <v>323</v>
      </c>
      <c r="C18" s="592">
        <v>141277308.11593497</v>
      </c>
      <c r="E18" s="456"/>
    </row>
    <row r="19" spans="1:5">
      <c r="A19" s="228" t="s">
        <v>324</v>
      </c>
      <c r="B19" s="229"/>
      <c r="C19" s="594"/>
      <c r="E19" s="456"/>
    </row>
    <row r="20" spans="1:5" ht="24">
      <c r="A20" s="230">
        <v>12</v>
      </c>
      <c r="B20" s="220" t="s">
        <v>325</v>
      </c>
      <c r="C20" s="591">
        <v>0</v>
      </c>
      <c r="E20" s="456"/>
    </row>
    <row r="21" spans="1:5">
      <c r="A21" s="230">
        <v>13</v>
      </c>
      <c r="B21" s="220" t="s">
        <v>326</v>
      </c>
      <c r="C21" s="591">
        <v>0</v>
      </c>
      <c r="E21" s="456"/>
    </row>
    <row r="22" spans="1:5">
      <c r="A22" s="230">
        <v>14</v>
      </c>
      <c r="B22" s="220" t="s">
        <v>327</v>
      </c>
      <c r="C22" s="591">
        <v>0</v>
      </c>
      <c r="E22" s="456"/>
    </row>
    <row r="23" spans="1:5" ht="24">
      <c r="A23" s="230" t="s">
        <v>328</v>
      </c>
      <c r="B23" s="220" t="s">
        <v>329</v>
      </c>
      <c r="C23" s="591">
        <v>0</v>
      </c>
      <c r="E23" s="456"/>
    </row>
    <row r="24" spans="1:5">
      <c r="A24" s="230">
        <v>15</v>
      </c>
      <c r="B24" s="220" t="s">
        <v>330</v>
      </c>
      <c r="C24" s="591">
        <v>0</v>
      </c>
      <c r="E24" s="456"/>
    </row>
    <row r="25" spans="1:5">
      <c r="A25" s="230" t="s">
        <v>331</v>
      </c>
      <c r="B25" s="220" t="s">
        <v>332</v>
      </c>
      <c r="C25" s="591">
        <v>0</v>
      </c>
      <c r="E25" s="456"/>
    </row>
    <row r="26" spans="1:5">
      <c r="A26" s="231">
        <v>16</v>
      </c>
      <c r="B26" s="232" t="s">
        <v>333</v>
      </c>
      <c r="C26" s="592">
        <v>0</v>
      </c>
      <c r="E26" s="456"/>
    </row>
    <row r="27" spans="1:5">
      <c r="A27" s="212" t="s">
        <v>334</v>
      </c>
      <c r="B27" s="213"/>
      <c r="C27" s="593"/>
      <c r="E27" s="456"/>
    </row>
    <row r="28" spans="1:5">
      <c r="A28" s="233">
        <v>17</v>
      </c>
      <c r="B28" s="221" t="s">
        <v>335</v>
      </c>
      <c r="C28" s="591">
        <v>3362927378.3100004</v>
      </c>
      <c r="E28" s="456"/>
    </row>
    <row r="29" spans="1:5">
      <c r="A29" s="233">
        <v>18</v>
      </c>
      <c r="B29" s="221" t="s">
        <v>336</v>
      </c>
      <c r="C29" s="591">
        <v>-1805373271.2650003</v>
      </c>
      <c r="E29" s="456"/>
    </row>
    <row r="30" spans="1:5">
      <c r="A30" s="231">
        <v>19</v>
      </c>
      <c r="B30" s="232" t="s">
        <v>337</v>
      </c>
      <c r="C30" s="592">
        <v>1557554107.0450001</v>
      </c>
      <c r="E30" s="456"/>
    </row>
    <row r="31" spans="1:5">
      <c r="A31" s="212" t="s">
        <v>338</v>
      </c>
      <c r="B31" s="213"/>
      <c r="C31" s="593"/>
      <c r="E31" s="456"/>
    </row>
    <row r="32" spans="1:5" ht="24">
      <c r="A32" s="233" t="s">
        <v>339</v>
      </c>
      <c r="B32" s="220" t="s">
        <v>340</v>
      </c>
      <c r="C32" s="591">
        <v>0</v>
      </c>
      <c r="E32" s="456"/>
    </row>
    <row r="33" spans="1:5">
      <c r="A33" s="233" t="s">
        <v>341</v>
      </c>
      <c r="B33" s="221" t="s">
        <v>342</v>
      </c>
      <c r="C33" s="591">
        <v>0</v>
      </c>
      <c r="E33" s="456"/>
    </row>
    <row r="34" spans="1:5">
      <c r="A34" s="212" t="s">
        <v>343</v>
      </c>
      <c r="B34" s="213"/>
      <c r="C34" s="593"/>
      <c r="E34" s="456"/>
    </row>
    <row r="35" spans="1:5">
      <c r="A35" s="234">
        <v>20</v>
      </c>
      <c r="B35" s="235" t="s">
        <v>344</v>
      </c>
      <c r="C35" s="592">
        <v>4502560799.7182999</v>
      </c>
      <c r="E35" s="456"/>
    </row>
    <row r="36" spans="1:5">
      <c r="A36" s="231">
        <v>21</v>
      </c>
      <c r="B36" s="232" t="s">
        <v>345</v>
      </c>
      <c r="C36" s="592">
        <v>29886211652.52356</v>
      </c>
      <c r="E36" s="456"/>
    </row>
    <row r="37" spans="1:5">
      <c r="A37" s="212" t="s">
        <v>346</v>
      </c>
      <c r="B37" s="213"/>
      <c r="C37" s="593"/>
      <c r="E37" s="456"/>
    </row>
    <row r="38" spans="1:5">
      <c r="A38" s="231">
        <v>22</v>
      </c>
      <c r="B38" s="232" t="s">
        <v>346</v>
      </c>
      <c r="C38" s="595">
        <v>0.15065679290731077</v>
      </c>
      <c r="E38" s="456"/>
    </row>
    <row r="39" spans="1:5">
      <c r="A39" s="212" t="s">
        <v>347</v>
      </c>
      <c r="B39" s="213"/>
      <c r="C39" s="593"/>
      <c r="E39" s="456"/>
    </row>
    <row r="40" spans="1:5">
      <c r="A40" s="236" t="s">
        <v>348</v>
      </c>
      <c r="B40" s="220" t="s">
        <v>349</v>
      </c>
      <c r="C40" s="591">
        <v>0</v>
      </c>
      <c r="E40" s="456"/>
    </row>
    <row r="41" spans="1:5" ht="24">
      <c r="A41" s="237" t="s">
        <v>350</v>
      </c>
      <c r="B41" s="216" t="s">
        <v>351</v>
      </c>
      <c r="C41" s="591">
        <v>0</v>
      </c>
      <c r="E41" s="456"/>
    </row>
    <row r="43" spans="1:5">
      <c r="B43" s="211"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85" zoomScaleNormal="85" workbookViewId="0">
      <pane xSplit="2" ySplit="6" topLeftCell="C28" activePane="bottomRight" state="frozen"/>
      <selection pane="topRight" activeCell="C1" sqref="C1"/>
      <selection pane="bottomLeft" activeCell="A6" sqref="A6"/>
      <selection pane="bottomRight" activeCell="C7" sqref="C7"/>
    </sheetView>
  </sheetViews>
  <sheetFormatPr defaultRowHeight="15"/>
  <cols>
    <col min="1" max="1" width="8.7109375" style="128"/>
    <col min="2" max="2" width="82.7109375" style="135" customWidth="1"/>
    <col min="3" max="3" width="17.140625" style="128" bestFit="1" customWidth="1"/>
    <col min="4" max="7" width="17.5703125" style="128" customWidth="1"/>
  </cols>
  <sheetData>
    <row r="1" spans="1:7">
      <c r="A1" s="128" t="s">
        <v>30</v>
      </c>
      <c r="B1" s="3" t="str">
        <f>'Info '!C2</f>
        <v>JSC TBC Bank</v>
      </c>
    </row>
    <row r="2" spans="1:7">
      <c r="A2" s="128" t="s">
        <v>31</v>
      </c>
      <c r="B2" s="259">
        <f>'1. key ratios '!B2</f>
        <v>45199</v>
      </c>
    </row>
    <row r="4" spans="1:7" ht="15.75" thickBot="1">
      <c r="A4" s="128" t="s">
        <v>412</v>
      </c>
      <c r="B4" s="265" t="s">
        <v>373</v>
      </c>
    </row>
    <row r="5" spans="1:7">
      <c r="A5" s="266"/>
      <c r="B5" s="267"/>
      <c r="C5" s="683" t="s">
        <v>374</v>
      </c>
      <c r="D5" s="683"/>
      <c r="E5" s="683"/>
      <c r="F5" s="683"/>
      <c r="G5" s="684" t="s">
        <v>375</v>
      </c>
    </row>
    <row r="6" spans="1:7">
      <c r="A6" s="268"/>
      <c r="B6" s="269"/>
      <c r="C6" s="270" t="s">
        <v>376</v>
      </c>
      <c r="D6" s="270" t="s">
        <v>377</v>
      </c>
      <c r="E6" s="270" t="s">
        <v>378</v>
      </c>
      <c r="F6" s="270" t="s">
        <v>379</v>
      </c>
      <c r="G6" s="685"/>
    </row>
    <row r="7" spans="1:7">
      <c r="A7" s="271"/>
      <c r="B7" s="272" t="s">
        <v>380</v>
      </c>
      <c r="C7" s="273"/>
      <c r="D7" s="273"/>
      <c r="E7" s="273"/>
      <c r="F7" s="273"/>
      <c r="G7" s="274"/>
    </row>
    <row r="8" spans="1:7">
      <c r="A8" s="275">
        <v>1</v>
      </c>
      <c r="B8" s="276" t="s">
        <v>381</v>
      </c>
      <c r="C8" s="569">
        <v>3966900799.7182999</v>
      </c>
      <c r="D8" s="569">
        <v>0</v>
      </c>
      <c r="E8" s="569">
        <v>0</v>
      </c>
      <c r="F8" s="569">
        <v>3778989343.751482</v>
      </c>
      <c r="G8" s="277">
        <v>7745890143.4697819</v>
      </c>
    </row>
    <row r="9" spans="1:7">
      <c r="A9" s="275">
        <v>2</v>
      </c>
      <c r="B9" s="278" t="s">
        <v>382</v>
      </c>
      <c r="C9" s="569">
        <v>3966900799.7182999</v>
      </c>
      <c r="D9" s="569"/>
      <c r="E9" s="569"/>
      <c r="F9" s="569">
        <v>1091795603.5</v>
      </c>
      <c r="G9" s="277">
        <v>5058696403.2182999</v>
      </c>
    </row>
    <row r="10" spans="1:7">
      <c r="A10" s="275">
        <v>3</v>
      </c>
      <c r="B10" s="278" t="s">
        <v>383</v>
      </c>
      <c r="C10" s="596"/>
      <c r="D10" s="596"/>
      <c r="E10" s="596"/>
      <c r="F10" s="569">
        <v>2687193740.251482</v>
      </c>
      <c r="G10" s="277">
        <v>2687193740.251482</v>
      </c>
    </row>
    <row r="11" spans="1:7" ht="14.65" customHeight="1">
      <c r="A11" s="275">
        <v>4</v>
      </c>
      <c r="B11" s="276" t="s">
        <v>384</v>
      </c>
      <c r="C11" s="569">
        <v>5126250961.9068317</v>
      </c>
      <c r="D11" s="569">
        <v>1979244959.2778621</v>
      </c>
      <c r="E11" s="569">
        <v>1377838365.3259258</v>
      </c>
      <c r="F11" s="569">
        <v>378321612.49176013</v>
      </c>
      <c r="G11" s="277">
        <v>7309807489.3111629</v>
      </c>
    </row>
    <row r="12" spans="1:7">
      <c r="A12" s="275">
        <v>5</v>
      </c>
      <c r="B12" s="278" t="s">
        <v>385</v>
      </c>
      <c r="C12" s="569">
        <v>3449834251.396143</v>
      </c>
      <c r="D12" s="597">
        <v>1538996700.1437187</v>
      </c>
      <c r="E12" s="569">
        <v>1151861125.5335169</v>
      </c>
      <c r="F12" s="569">
        <v>257040233.61545113</v>
      </c>
      <c r="G12" s="277">
        <v>6077845695.1543875</v>
      </c>
    </row>
    <row r="13" spans="1:7">
      <c r="A13" s="275">
        <v>6</v>
      </c>
      <c r="B13" s="278" t="s">
        <v>386</v>
      </c>
      <c r="C13" s="569">
        <v>1676416710.5106893</v>
      </c>
      <c r="D13" s="597">
        <v>440248259.13414335</v>
      </c>
      <c r="E13" s="569">
        <v>225977239.79240897</v>
      </c>
      <c r="F13" s="569">
        <v>121281378.87630901</v>
      </c>
      <c r="G13" s="277">
        <v>1231961794.1567752</v>
      </c>
    </row>
    <row r="14" spans="1:7">
      <c r="A14" s="275">
        <v>7</v>
      </c>
      <c r="B14" s="276" t="s">
        <v>387</v>
      </c>
      <c r="C14" s="569">
        <v>6765110489.1390705</v>
      </c>
      <c r="D14" s="569">
        <v>1851666246.8674245</v>
      </c>
      <c r="E14" s="569">
        <v>1047965866.2407466</v>
      </c>
      <c r="F14" s="569">
        <v>4502442.3632260002</v>
      </c>
      <c r="G14" s="277">
        <v>4161950348.4997149</v>
      </c>
    </row>
    <row r="15" spans="1:7" ht="39">
      <c r="A15" s="275">
        <v>8</v>
      </c>
      <c r="B15" s="278" t="s">
        <v>388</v>
      </c>
      <c r="C15" s="569">
        <v>6600553977.1662178</v>
      </c>
      <c r="D15" s="597">
        <v>670878411.22923911</v>
      </c>
      <c r="E15" s="569">
        <v>294755340.30679357</v>
      </c>
      <c r="F15" s="569">
        <v>4502442.3632260002</v>
      </c>
      <c r="G15" s="277">
        <v>3785345085.5327382</v>
      </c>
    </row>
    <row r="16" spans="1:7" ht="26.25">
      <c r="A16" s="275">
        <v>9</v>
      </c>
      <c r="B16" s="278" t="s">
        <v>389</v>
      </c>
      <c r="C16" s="569">
        <v>164556511.97285289</v>
      </c>
      <c r="D16" s="597">
        <v>1180787835.6381853</v>
      </c>
      <c r="E16" s="569">
        <v>753210525.93395305</v>
      </c>
      <c r="F16" s="569">
        <v>0</v>
      </c>
      <c r="G16" s="277">
        <v>376605262.96697652</v>
      </c>
    </row>
    <row r="17" spans="1:7">
      <c r="A17" s="275">
        <v>10</v>
      </c>
      <c r="B17" s="276" t="s">
        <v>390</v>
      </c>
      <c r="C17" s="569">
        <v>0</v>
      </c>
      <c r="D17" s="597">
        <v>0</v>
      </c>
      <c r="E17" s="569">
        <v>0</v>
      </c>
      <c r="F17" s="569">
        <v>0</v>
      </c>
      <c r="G17" s="277">
        <v>0</v>
      </c>
    </row>
    <row r="18" spans="1:7">
      <c r="A18" s="275">
        <v>11</v>
      </c>
      <c r="B18" s="276" t="s">
        <v>391</v>
      </c>
      <c r="C18" s="569">
        <v>1234400582.8729587</v>
      </c>
      <c r="D18" s="569">
        <v>640713894.5343101</v>
      </c>
      <c r="E18" s="569">
        <v>15472764.181603</v>
      </c>
      <c r="F18" s="569">
        <v>20001915.004988</v>
      </c>
      <c r="G18" s="277">
        <v>0</v>
      </c>
    </row>
    <row r="19" spans="1:7">
      <c r="A19" s="275">
        <v>12</v>
      </c>
      <c r="B19" s="278" t="s">
        <v>392</v>
      </c>
      <c r="C19" s="596"/>
      <c r="D19" s="597">
        <v>63196323.109999992</v>
      </c>
      <c r="E19" s="569">
        <v>1520126.1099999999</v>
      </c>
      <c r="F19" s="569">
        <v>15568829.93</v>
      </c>
      <c r="G19" s="277">
        <v>0</v>
      </c>
    </row>
    <row r="20" spans="1:7">
      <c r="A20" s="275">
        <v>13</v>
      </c>
      <c r="B20" s="278" t="s">
        <v>393</v>
      </c>
      <c r="C20" s="569">
        <v>1234400582.8729587</v>
      </c>
      <c r="D20" s="569">
        <v>577517571.42431009</v>
      </c>
      <c r="E20" s="569">
        <v>13952638.071603</v>
      </c>
      <c r="F20" s="569">
        <v>4433085.074988001</v>
      </c>
      <c r="G20" s="277">
        <v>0</v>
      </c>
    </row>
    <row r="21" spans="1:7">
      <c r="A21" s="279">
        <v>14</v>
      </c>
      <c r="B21" s="280" t="s">
        <v>394</v>
      </c>
      <c r="C21" s="598">
        <v>17092662833.637161</v>
      </c>
      <c r="D21" s="598">
        <v>4471625100.6795969</v>
      </c>
      <c r="E21" s="598">
        <v>2441276995.7482753</v>
      </c>
      <c r="F21" s="598">
        <v>4181815313.6114564</v>
      </c>
      <c r="G21" s="598">
        <v>19217647981.280659</v>
      </c>
    </row>
    <row r="22" spans="1:7">
      <c r="A22" s="282"/>
      <c r="B22" s="283" t="s">
        <v>395</v>
      </c>
      <c r="C22" s="284"/>
      <c r="D22" s="285"/>
      <c r="E22" s="284"/>
      <c r="F22" s="284"/>
      <c r="G22" s="277"/>
    </row>
    <row r="23" spans="1:7">
      <c r="A23" s="275">
        <v>15</v>
      </c>
      <c r="B23" s="276" t="s">
        <v>396</v>
      </c>
      <c r="C23" s="599">
        <v>2744065398.3727999</v>
      </c>
      <c r="D23" s="571">
        <v>5132637940.3557167</v>
      </c>
      <c r="E23" s="599">
        <v>0</v>
      </c>
      <c r="F23" s="599">
        <v>0</v>
      </c>
      <c r="G23" s="277">
        <v>243676188.12979999</v>
      </c>
    </row>
    <row r="24" spans="1:7">
      <c r="A24" s="275">
        <v>16</v>
      </c>
      <c r="B24" s="276" t="s">
        <v>397</v>
      </c>
      <c r="C24" s="569">
        <v>11360176.910319021</v>
      </c>
      <c r="D24" s="569">
        <v>3220122707.1094728</v>
      </c>
      <c r="E24" s="569">
        <v>2370567926.4688888</v>
      </c>
      <c r="F24" s="569">
        <v>12577560047.428358</v>
      </c>
      <c r="G24" s="277">
        <v>12702646017.576939</v>
      </c>
    </row>
    <row r="25" spans="1:7">
      <c r="A25" s="275">
        <v>17</v>
      </c>
      <c r="B25" s="278" t="s">
        <v>398</v>
      </c>
      <c r="C25" s="569">
        <v>0</v>
      </c>
      <c r="D25" s="597">
        <v>0</v>
      </c>
      <c r="E25" s="569">
        <v>0</v>
      </c>
      <c r="F25" s="569">
        <v>0</v>
      </c>
      <c r="G25" s="277">
        <v>0</v>
      </c>
    </row>
    <row r="26" spans="1:7" ht="26.25">
      <c r="A26" s="275">
        <v>18</v>
      </c>
      <c r="B26" s="278" t="s">
        <v>399</v>
      </c>
      <c r="C26" s="569">
        <v>11360176.910319021</v>
      </c>
      <c r="D26" s="597">
        <v>555394693.97934198</v>
      </c>
      <c r="E26" s="569">
        <v>51657556.847029001</v>
      </c>
      <c r="F26" s="569">
        <v>28852464.914287001</v>
      </c>
      <c r="G26" s="277">
        <v>139694473.97125065</v>
      </c>
    </row>
    <row r="27" spans="1:7">
      <c r="A27" s="275">
        <v>19</v>
      </c>
      <c r="B27" s="278" t="s">
        <v>400</v>
      </c>
      <c r="C27" s="569"/>
      <c r="D27" s="597">
        <v>2305897752.9989777</v>
      </c>
      <c r="E27" s="569">
        <v>2065814195.266264</v>
      </c>
      <c r="F27" s="569">
        <v>8825554026.869112</v>
      </c>
      <c r="G27" s="277">
        <v>9687576896.9713669</v>
      </c>
    </row>
    <row r="28" spans="1:7">
      <c r="A28" s="275">
        <v>20</v>
      </c>
      <c r="B28" s="286" t="s">
        <v>401</v>
      </c>
      <c r="C28" s="569"/>
      <c r="D28" s="597"/>
      <c r="E28" s="569"/>
      <c r="F28" s="569"/>
      <c r="G28" s="277"/>
    </row>
    <row r="29" spans="1:7">
      <c r="A29" s="275">
        <v>21</v>
      </c>
      <c r="B29" s="278" t="s">
        <v>402</v>
      </c>
      <c r="C29" s="569"/>
      <c r="D29" s="597">
        <v>293867198.25032502</v>
      </c>
      <c r="E29" s="569">
        <v>248208171.895596</v>
      </c>
      <c r="F29" s="569">
        <v>3352031552.0544877</v>
      </c>
      <c r="G29" s="277">
        <v>2524995411.4120073</v>
      </c>
    </row>
    <row r="30" spans="1:7">
      <c r="A30" s="275">
        <v>22</v>
      </c>
      <c r="B30" s="286" t="s">
        <v>401</v>
      </c>
      <c r="C30" s="569"/>
      <c r="D30" s="597">
        <v>252584522.54270029</v>
      </c>
      <c r="E30" s="569">
        <v>214066397.23361415</v>
      </c>
      <c r="F30" s="569">
        <v>2725097062.9574442</v>
      </c>
      <c r="G30" s="277">
        <v>2237964010.6986532</v>
      </c>
    </row>
    <row r="31" spans="1:7">
      <c r="A31" s="275">
        <v>23</v>
      </c>
      <c r="B31" s="278" t="s">
        <v>403</v>
      </c>
      <c r="C31" s="569"/>
      <c r="D31" s="597">
        <v>64963061.880827978</v>
      </c>
      <c r="E31" s="569">
        <v>4888002.46</v>
      </c>
      <c r="F31" s="569">
        <v>371122003.59047222</v>
      </c>
      <c r="G31" s="277">
        <v>350379235.22231537</v>
      </c>
    </row>
    <row r="32" spans="1:7">
      <c r="A32" s="275">
        <v>24</v>
      </c>
      <c r="B32" s="276" t="s">
        <v>404</v>
      </c>
      <c r="C32" s="569">
        <v>0</v>
      </c>
      <c r="D32" s="597">
        <v>0</v>
      </c>
      <c r="E32" s="569">
        <v>0</v>
      </c>
      <c r="F32" s="569">
        <v>0</v>
      </c>
      <c r="G32" s="277">
        <v>0</v>
      </c>
    </row>
    <row r="33" spans="1:7">
      <c r="A33" s="275">
        <v>25</v>
      </c>
      <c r="B33" s="276" t="s">
        <v>405</v>
      </c>
      <c r="C33" s="569">
        <v>399645816.02035379</v>
      </c>
      <c r="D33" s="569">
        <v>346992312.20876205</v>
      </c>
      <c r="E33" s="569">
        <v>114904735.075101</v>
      </c>
      <c r="F33" s="569">
        <v>1269524512.8563874</v>
      </c>
      <c r="G33" s="277">
        <v>2215538833.2420106</v>
      </c>
    </row>
    <row r="34" spans="1:7">
      <c r="A34" s="275">
        <v>26</v>
      </c>
      <c r="B34" s="278" t="s">
        <v>406</v>
      </c>
      <c r="C34" s="596"/>
      <c r="D34" s="597">
        <v>98559623.520000026</v>
      </c>
      <c r="E34" s="569">
        <v>3757974.2500000005</v>
      </c>
      <c r="F34" s="569">
        <v>480086</v>
      </c>
      <c r="G34" s="277">
        <v>102797683.77000003</v>
      </c>
    </row>
    <row r="35" spans="1:7">
      <c r="A35" s="275">
        <v>27</v>
      </c>
      <c r="B35" s="278" t="s">
        <v>407</v>
      </c>
      <c r="C35" s="569">
        <v>399645816.02035379</v>
      </c>
      <c r="D35" s="597">
        <v>248432688.68876201</v>
      </c>
      <c r="E35" s="569">
        <v>111146760.825101</v>
      </c>
      <c r="F35" s="569">
        <v>1269044426.8563874</v>
      </c>
      <c r="G35" s="277">
        <v>2112741149.4720104</v>
      </c>
    </row>
    <row r="36" spans="1:7">
      <c r="A36" s="275">
        <v>28</v>
      </c>
      <c r="B36" s="276" t="s">
        <v>408</v>
      </c>
      <c r="C36" s="569">
        <v>1194240328.8169141</v>
      </c>
      <c r="D36" s="597">
        <v>745204561.18526697</v>
      </c>
      <c r="E36" s="569">
        <v>588604924.27854991</v>
      </c>
      <c r="F36" s="569">
        <v>834878952.46532404</v>
      </c>
      <c r="G36" s="277">
        <v>318324939.85702598</v>
      </c>
    </row>
    <row r="37" spans="1:7">
      <c r="A37" s="279">
        <v>29</v>
      </c>
      <c r="B37" s="280" t="s">
        <v>409</v>
      </c>
      <c r="C37" s="600">
        <v>4349311720.1203861</v>
      </c>
      <c r="D37" s="600">
        <v>9444957520.8592167</v>
      </c>
      <c r="E37" s="600">
        <v>3074077585.8225393</v>
      </c>
      <c r="F37" s="600">
        <v>14681963512.750071</v>
      </c>
      <c r="G37" s="281">
        <v>15480185978.805775</v>
      </c>
    </row>
    <row r="38" spans="1:7">
      <c r="A38" s="271"/>
      <c r="B38" s="287"/>
      <c r="C38" s="601"/>
      <c r="D38" s="601"/>
      <c r="E38" s="601"/>
      <c r="F38" s="601"/>
      <c r="G38" s="602"/>
    </row>
    <row r="39" spans="1:7" ht="15.75" thickBot="1">
      <c r="A39" s="288">
        <v>30</v>
      </c>
      <c r="B39" s="289" t="s">
        <v>410</v>
      </c>
      <c r="C39" s="180"/>
      <c r="D39" s="181"/>
      <c r="E39" s="181"/>
      <c r="F39" s="182"/>
      <c r="G39" s="603">
        <v>1.2414352132197841</v>
      </c>
    </row>
    <row r="42" spans="1:7" ht="39">
      <c r="B42" s="135"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0" zoomScaleNormal="70" workbookViewId="0">
      <pane xSplit="1" ySplit="5" topLeftCell="B6" activePane="bottomRight" state="frozen"/>
      <selection activeCell="B9" sqref="B9"/>
      <selection pane="topRight" activeCell="B9" sqref="B9"/>
      <selection pane="bottomLeft" activeCell="B9" sqref="B9"/>
      <selection pane="bottomRight" activeCell="E27" sqref="E27"/>
    </sheetView>
  </sheetViews>
  <sheetFormatPr defaultColWidth="9.28515625" defaultRowHeight="14.25"/>
  <cols>
    <col min="1" max="1" width="9.5703125" style="3" bestFit="1" customWidth="1"/>
    <col min="2" max="2" width="86" style="3" customWidth="1"/>
    <col min="3" max="3" width="14.5703125" style="3" bestFit="1" customWidth="1"/>
    <col min="4" max="7" width="14.5703125" style="4" bestFit="1" customWidth="1"/>
    <col min="8" max="8" width="6.7109375" style="5" customWidth="1"/>
    <col min="9" max="12" width="14.140625" style="5" bestFit="1" customWidth="1"/>
    <col min="13" max="13" width="6.7109375" style="5" customWidth="1"/>
    <col min="14" max="16384" width="9.28515625" style="5"/>
  </cols>
  <sheetData>
    <row r="1" spans="1:12">
      <c r="A1" s="2" t="s">
        <v>30</v>
      </c>
      <c r="B1" s="3" t="str">
        <f>'Info '!C2</f>
        <v>JSC TBC Bank</v>
      </c>
    </row>
    <row r="2" spans="1:12">
      <c r="A2" s="2" t="s">
        <v>31</v>
      </c>
      <c r="B2" s="489">
        <v>45199</v>
      </c>
    </row>
    <row r="3" spans="1:12" ht="15" thickBot="1">
      <c r="A3" s="2"/>
    </row>
    <row r="4" spans="1:12" ht="15" customHeight="1" thickBot="1">
      <c r="A4" s="6" t="s">
        <v>93</v>
      </c>
      <c r="B4" s="7" t="s">
        <v>92</v>
      </c>
      <c r="C4" s="7"/>
      <c r="D4" s="623" t="s">
        <v>700</v>
      </c>
      <c r="E4" s="624"/>
      <c r="F4" s="624"/>
      <c r="G4" s="625"/>
      <c r="I4" s="626" t="s">
        <v>701</v>
      </c>
      <c r="J4" s="627"/>
      <c r="K4" s="627"/>
      <c r="L4" s="628"/>
    </row>
    <row r="5" spans="1:12" ht="15">
      <c r="A5" s="8" t="s">
        <v>6</v>
      </c>
      <c r="B5" s="9"/>
      <c r="C5" s="257" t="str">
        <f>INT((MONTH($B$2))/3)&amp;"Q"&amp;"-"&amp;YEAR($B$2)</f>
        <v>3Q-2023</v>
      </c>
      <c r="D5" s="257" t="str">
        <f>IF(INT(MONTH($B$2))=3, "4"&amp;"Q"&amp;"-"&amp;YEAR($B$2)-1, IF(INT(MONTH($B$2))=6, "1"&amp;"Q"&amp;"-"&amp;YEAR($B$2), IF(INT(MONTH($B$2))=9, "2"&amp;"Q"&amp;"-"&amp;YEAR($B$2),IF(INT(MONTH($B$2))=12, "3"&amp;"Q"&amp;"-"&amp;YEAR($B$2), 0))))</f>
        <v>2Q-2023</v>
      </c>
      <c r="E5" s="257" t="str">
        <f>IF(INT(MONTH($B$2))=3, "3"&amp;"Q"&amp;"-"&amp;YEAR($B$2)-1, IF(INT(MONTH($B$2))=6, "4"&amp;"Q"&amp;"-"&amp;YEAR($B$2)-1, IF(INT(MONTH($B$2))=9, "1"&amp;"Q"&amp;"-"&amp;YEAR($B$2),IF(INT(MONTH($B$2))=12, "2"&amp;"Q"&amp;"-"&amp;YEAR($B$2), 0))))</f>
        <v>1Q-2023</v>
      </c>
      <c r="F5" s="257" t="str">
        <f>IF(INT(MONTH($B$2))=3, "2"&amp;"Q"&amp;"-"&amp;YEAR($B$2)-1, IF(INT(MONTH($B$2))=6, "3"&amp;"Q"&amp;"-"&amp;YEAR($B$2)-1, IF(INT(MONTH($B$2))=9, "4"&amp;"Q"&amp;"-"&amp;YEAR($B$2)-1,IF(INT(MONTH($B$2))=12, "1"&amp;"Q"&amp;"-"&amp;YEAR($B$2), 0))))</f>
        <v>4Q-2022</v>
      </c>
      <c r="G5" s="258" t="str">
        <f>IF(INT(MONTH($B$2))=3, "1"&amp;"Q"&amp;"-"&amp;YEAR($B$2)-1, IF(INT(MONTH($B$2))=6, "2"&amp;"Q"&amp;"-"&amp;YEAR($B$2)-1, IF(INT(MONTH($B$2))=9, "3"&amp;"Q"&amp;"-"&amp;YEAR($B$2)-1,IF(INT(MONTH($B$2))=12, "4"&amp;"Q"&amp;"-"&amp;YEAR($B$2)-1, 0))))</f>
        <v>3Q-2022</v>
      </c>
      <c r="H5"/>
      <c r="I5" s="488" t="s">
        <v>746</v>
      </c>
      <c r="J5" s="257" t="s">
        <v>747</v>
      </c>
      <c r="K5" s="257" t="s">
        <v>748</v>
      </c>
      <c r="L5" s="258" t="s">
        <v>749</v>
      </c>
    </row>
    <row r="6" spans="1:12">
      <c r="B6" s="111" t="s">
        <v>91</v>
      </c>
      <c r="C6" s="260"/>
      <c r="D6" s="260"/>
      <c r="E6" s="260"/>
      <c r="F6" s="260"/>
      <c r="G6" s="261"/>
      <c r="I6" s="513"/>
      <c r="J6" s="493"/>
      <c r="K6" s="493"/>
      <c r="L6" s="494"/>
    </row>
    <row r="7" spans="1:12">
      <c r="A7" s="10"/>
      <c r="B7" s="112" t="s">
        <v>89</v>
      </c>
      <c r="C7" s="260"/>
      <c r="D7" s="260"/>
      <c r="E7" s="260"/>
      <c r="F7" s="260"/>
      <c r="G7" s="261"/>
      <c r="I7" s="513"/>
      <c r="J7" s="493"/>
      <c r="K7" s="493"/>
      <c r="L7" s="494"/>
    </row>
    <row r="8" spans="1:12">
      <c r="A8" s="8">
        <v>1</v>
      </c>
      <c r="B8" s="11" t="s">
        <v>363</v>
      </c>
      <c r="C8" s="490">
        <v>3966900799.7182999</v>
      </c>
      <c r="D8" s="491">
        <v>3920003532.5926003</v>
      </c>
      <c r="E8" s="491">
        <v>3667478945.1757994</v>
      </c>
      <c r="F8" s="491">
        <v>3835845758.1233001</v>
      </c>
      <c r="G8" s="492">
        <v>3642373665.6530991</v>
      </c>
      <c r="I8" s="514">
        <v>3333039146.21</v>
      </c>
      <c r="J8" s="491">
        <v>3126561108.6709704</v>
      </c>
      <c r="K8" s="491">
        <v>3069501362.5811305</v>
      </c>
      <c r="L8" s="492">
        <v>2964648160.1507301</v>
      </c>
    </row>
    <row r="9" spans="1:12">
      <c r="A9" s="8">
        <v>2</v>
      </c>
      <c r="B9" s="11" t="s">
        <v>364</v>
      </c>
      <c r="C9" s="490">
        <v>4502560799.7182999</v>
      </c>
      <c r="D9" s="491">
        <v>4443543532.5925999</v>
      </c>
      <c r="E9" s="491">
        <v>4179558945.1757994</v>
      </c>
      <c r="F9" s="491">
        <v>4376245758.1233006</v>
      </c>
      <c r="G9" s="492">
        <v>4209413665.6530991</v>
      </c>
      <c r="I9" s="514">
        <v>3873439146.21</v>
      </c>
      <c r="J9" s="491">
        <v>3693601108.6709704</v>
      </c>
      <c r="K9" s="491">
        <v>3655281362.5811305</v>
      </c>
      <c r="L9" s="492">
        <v>3584908160.1507301</v>
      </c>
    </row>
    <row r="10" spans="1:12">
      <c r="A10" s="8">
        <v>3</v>
      </c>
      <c r="B10" s="11" t="s">
        <v>142</v>
      </c>
      <c r="C10" s="490">
        <v>5058696403.2182999</v>
      </c>
      <c r="D10" s="491">
        <v>4947830349.0925999</v>
      </c>
      <c r="E10" s="491">
        <v>4601884123.1757994</v>
      </c>
      <c r="F10" s="491">
        <v>4784099148.1233006</v>
      </c>
      <c r="G10" s="492">
        <v>4665214593.6530991</v>
      </c>
      <c r="I10" s="514">
        <v>4516524997.7651348</v>
      </c>
      <c r="J10" s="491">
        <v>4378258487.0667553</v>
      </c>
      <c r="K10" s="491">
        <v>4357183788.005455</v>
      </c>
      <c r="L10" s="492">
        <v>4279803081.5050569</v>
      </c>
    </row>
    <row r="11" spans="1:12">
      <c r="A11" s="8">
        <v>4</v>
      </c>
      <c r="B11" s="11" t="s">
        <v>366</v>
      </c>
      <c r="C11" s="490">
        <v>3259567290.3830299</v>
      </c>
      <c r="D11" s="491">
        <v>3095795309.9869852</v>
      </c>
      <c r="E11" s="491">
        <v>2978334187.6034298</v>
      </c>
      <c r="F11" s="491">
        <v>2963892258.3941898</v>
      </c>
      <c r="G11" s="492">
        <v>2826564054.5813632</v>
      </c>
      <c r="I11" s="514">
        <v>2497588643.0336604</v>
      </c>
      <c r="J11" s="491">
        <v>2426501481.7633495</v>
      </c>
      <c r="K11" s="491">
        <v>2488072961.7709804</v>
      </c>
      <c r="L11" s="492">
        <v>2477465018.5955715</v>
      </c>
    </row>
    <row r="12" spans="1:12">
      <c r="A12" s="8">
        <v>5</v>
      </c>
      <c r="B12" s="11" t="s">
        <v>367</v>
      </c>
      <c r="C12" s="490">
        <v>3797885385.1339526</v>
      </c>
      <c r="D12" s="491">
        <v>3598350160.990766</v>
      </c>
      <c r="E12" s="491">
        <v>3460120422.0620542</v>
      </c>
      <c r="F12" s="491">
        <v>3434977454.7588758</v>
      </c>
      <c r="G12" s="492">
        <v>3299410107.7082968</v>
      </c>
      <c r="I12" s="514">
        <v>2972896924.5474916</v>
      </c>
      <c r="J12" s="491">
        <v>2895320396.6976371</v>
      </c>
      <c r="K12" s="491">
        <v>2977031147.0098877</v>
      </c>
      <c r="L12" s="492">
        <v>2965623462.4561911</v>
      </c>
    </row>
    <row r="13" spans="1:12">
      <c r="A13" s="8">
        <v>6</v>
      </c>
      <c r="B13" s="11" t="s">
        <v>365</v>
      </c>
      <c r="C13" s="490">
        <v>4512164019.0181398</v>
      </c>
      <c r="D13" s="491">
        <v>4265252019.6519585</v>
      </c>
      <c r="E13" s="491">
        <v>4099514691.7321448</v>
      </c>
      <c r="F13" s="491">
        <v>4169376872.7364917</v>
      </c>
      <c r="G13" s="492">
        <v>4035319315.0318727</v>
      </c>
      <c r="I13" s="514">
        <v>3714235868.0109887</v>
      </c>
      <c r="J13" s="491">
        <v>3625165686.24336</v>
      </c>
      <c r="K13" s="491">
        <v>3747322413.9723382</v>
      </c>
      <c r="L13" s="492">
        <v>3733944515.0546455</v>
      </c>
    </row>
    <row r="14" spans="1:12">
      <c r="A14" s="10"/>
      <c r="B14" s="111" t="s">
        <v>369</v>
      </c>
      <c r="C14" s="493"/>
      <c r="D14" s="493"/>
      <c r="E14" s="493"/>
      <c r="F14" s="493"/>
      <c r="G14" s="494"/>
      <c r="I14" s="513"/>
      <c r="J14" s="493"/>
      <c r="K14" s="493"/>
      <c r="L14" s="494"/>
    </row>
    <row r="15" spans="1:12" ht="15" customHeight="1">
      <c r="A15" s="8">
        <v>7</v>
      </c>
      <c r="B15" s="11" t="s">
        <v>368</v>
      </c>
      <c r="C15" s="490">
        <v>22668335005.291866</v>
      </c>
      <c r="D15" s="491">
        <v>21452807893.626583</v>
      </c>
      <c r="E15" s="491">
        <v>20767052453.220814</v>
      </c>
      <c r="F15" s="491">
        <v>21219007678.533966</v>
      </c>
      <c r="G15" s="492">
        <v>20622797343.057545</v>
      </c>
      <c r="I15" s="514">
        <v>21508072098.623306</v>
      </c>
      <c r="J15" s="491">
        <v>20487074219.129063</v>
      </c>
      <c r="K15" s="491">
        <v>20519966482.660313</v>
      </c>
      <c r="L15" s="492">
        <v>20358186775.74052</v>
      </c>
    </row>
    <row r="16" spans="1:12">
      <c r="A16" s="10"/>
      <c r="B16" s="111" t="s">
        <v>370</v>
      </c>
      <c r="C16" s="493"/>
      <c r="D16" s="493"/>
      <c r="E16" s="493"/>
      <c r="F16" s="493"/>
      <c r="G16" s="494"/>
      <c r="I16" s="513"/>
      <c r="J16" s="493"/>
      <c r="K16" s="493"/>
      <c r="L16" s="494"/>
    </row>
    <row r="17" spans="1:12">
      <c r="A17" s="8"/>
      <c r="B17" s="112" t="s">
        <v>354</v>
      </c>
      <c r="C17" s="493"/>
      <c r="D17" s="493"/>
      <c r="E17" s="493"/>
      <c r="F17" s="493"/>
      <c r="G17" s="494"/>
      <c r="I17" s="513"/>
      <c r="J17" s="493"/>
      <c r="K17" s="493"/>
      <c r="L17" s="494"/>
    </row>
    <row r="18" spans="1:12">
      <c r="A18" s="8">
        <v>8</v>
      </c>
      <c r="B18" s="11" t="s">
        <v>363</v>
      </c>
      <c r="C18" s="495">
        <v>0.17499744903153394</v>
      </c>
      <c r="D18" s="496">
        <v>0.18272682774347662</v>
      </c>
      <c r="E18" s="496">
        <v>0.17660084181118352</v>
      </c>
      <c r="F18" s="496">
        <v>0.18077404072028316</v>
      </c>
      <c r="G18" s="497">
        <v>0.1766187973950715</v>
      </c>
      <c r="I18" s="515">
        <v>0.15496689479776024</v>
      </c>
      <c r="J18" s="496">
        <v>0.15261140147340596</v>
      </c>
      <c r="K18" s="496">
        <v>0.14958608071679388</v>
      </c>
      <c r="L18" s="497">
        <v>0.14562437179736959</v>
      </c>
    </row>
    <row r="19" spans="1:12" ht="15" customHeight="1">
      <c r="A19" s="8">
        <v>9</v>
      </c>
      <c r="B19" s="11" t="s">
        <v>364</v>
      </c>
      <c r="C19" s="495">
        <v>0.19862776858852615</v>
      </c>
      <c r="D19" s="496">
        <v>0.20713109233186824</v>
      </c>
      <c r="E19" s="496">
        <v>0.20125913172273907</v>
      </c>
      <c r="F19" s="496">
        <v>0.20624177267961938</v>
      </c>
      <c r="G19" s="497">
        <v>0.20411458230569071</v>
      </c>
      <c r="I19" s="515">
        <v>0.18009234525757109</v>
      </c>
      <c r="J19" s="496">
        <v>0.18028934093586699</v>
      </c>
      <c r="K19" s="496">
        <v>0.17813291097087802</v>
      </c>
      <c r="L19" s="497">
        <v>0.17609172170591458</v>
      </c>
    </row>
    <row r="20" spans="1:12">
      <c r="A20" s="8">
        <v>10</v>
      </c>
      <c r="B20" s="11" t="s">
        <v>142</v>
      </c>
      <c r="C20" s="495">
        <v>0.22316135711058444</v>
      </c>
      <c r="D20" s="496">
        <v>0.23063789009002181</v>
      </c>
      <c r="E20" s="496">
        <v>0.22159543987004673</v>
      </c>
      <c r="F20" s="496">
        <v>0.22546290668262942</v>
      </c>
      <c r="G20" s="497">
        <v>0.22621638161146923</v>
      </c>
      <c r="I20" s="515">
        <v>0.20999208934464328</v>
      </c>
      <c r="J20" s="496">
        <v>0.21370833337337722</v>
      </c>
      <c r="K20" s="496">
        <v>0.21233873806213779</v>
      </c>
      <c r="L20" s="497">
        <v>0.21022516045510545</v>
      </c>
    </row>
    <row r="21" spans="1:12">
      <c r="A21" s="8">
        <v>11</v>
      </c>
      <c r="B21" s="11" t="s">
        <v>366</v>
      </c>
      <c r="C21" s="495">
        <v>0.1437938555973384</v>
      </c>
      <c r="D21" s="496">
        <v>0.14430723126489728</v>
      </c>
      <c r="E21" s="496">
        <v>0.14341631747270484</v>
      </c>
      <c r="F21" s="496">
        <v>0.13968100220787361</v>
      </c>
      <c r="G21" s="497">
        <v>0.13706016732656773</v>
      </c>
      <c r="I21" s="515">
        <v>0.11612331554316888</v>
      </c>
      <c r="J21" s="496">
        <v>0.11844060580879294</v>
      </c>
      <c r="K21" s="496">
        <v>0.12125131704642113</v>
      </c>
      <c r="L21" s="497">
        <v>0.12169379551757525</v>
      </c>
    </row>
    <row r="22" spans="1:12">
      <c r="A22" s="8">
        <v>12</v>
      </c>
      <c r="B22" s="11" t="s">
        <v>367</v>
      </c>
      <c r="C22" s="495">
        <v>0.1675414354096737</v>
      </c>
      <c r="D22" s="496">
        <v>0.1677332952792534</v>
      </c>
      <c r="E22" s="496">
        <v>0.16661586567743347</v>
      </c>
      <c r="F22" s="496">
        <v>0.16188209678786453</v>
      </c>
      <c r="G22" s="497">
        <v>0.15998848520998582</v>
      </c>
      <c r="I22" s="515">
        <v>0.13822238045862703</v>
      </c>
      <c r="J22" s="496">
        <v>0.14132424990163978</v>
      </c>
      <c r="K22" s="496">
        <v>0.1450797275680506</v>
      </c>
      <c r="L22" s="497">
        <v>0.14567227892761672</v>
      </c>
    </row>
    <row r="23" spans="1:12">
      <c r="A23" s="8">
        <v>13</v>
      </c>
      <c r="B23" s="11" t="s">
        <v>365</v>
      </c>
      <c r="C23" s="495">
        <v>0.19905140884695705</v>
      </c>
      <c r="D23" s="496">
        <v>0.19882022161393254</v>
      </c>
      <c r="E23" s="496">
        <v>0.19740474489418169</v>
      </c>
      <c r="F23" s="496">
        <v>0.19649254743210293</v>
      </c>
      <c r="G23" s="497">
        <v>0.19567274254335443</v>
      </c>
      <c r="I23" s="515">
        <v>0.17269032068423884</v>
      </c>
      <c r="J23" s="496">
        <v>0.17694892142571012</v>
      </c>
      <c r="K23" s="496">
        <v>0.18261834965173473</v>
      </c>
      <c r="L23" s="497">
        <v>0.18341243039896538</v>
      </c>
    </row>
    <row r="24" spans="1:12">
      <c r="A24" s="10"/>
      <c r="B24" s="111" t="s">
        <v>88</v>
      </c>
      <c r="C24" s="498"/>
      <c r="D24" s="493"/>
      <c r="E24" s="493"/>
      <c r="F24" s="493"/>
      <c r="G24" s="494"/>
      <c r="I24" s="513"/>
      <c r="J24" s="493"/>
      <c r="K24" s="493"/>
      <c r="L24" s="494"/>
    </row>
    <row r="25" spans="1:12" ht="15" customHeight="1">
      <c r="A25" s="262">
        <v>14</v>
      </c>
      <c r="B25" s="11" t="s">
        <v>87</v>
      </c>
      <c r="C25" s="495">
        <v>9.3652135874219097E-2</v>
      </c>
      <c r="D25" s="495">
        <v>9.283017711856191E-2</v>
      </c>
      <c r="E25" s="495">
        <v>9.0609687214890475E-2</v>
      </c>
      <c r="F25" s="499"/>
      <c r="G25" s="500"/>
      <c r="I25" s="516">
        <v>8.1267200549579172E-2</v>
      </c>
      <c r="J25" s="501">
        <v>7.9936257096382066E-2</v>
      </c>
      <c r="K25" s="501">
        <v>7.8781900846636124E-2</v>
      </c>
      <c r="L25" s="502">
        <v>7.8550374716210902E-2</v>
      </c>
    </row>
    <row r="26" spans="1:12" ht="15">
      <c r="A26" s="262">
        <v>15</v>
      </c>
      <c r="B26" s="11" t="s">
        <v>86</v>
      </c>
      <c r="C26" s="495">
        <v>4.4920008696097129E-2</v>
      </c>
      <c r="D26" s="495">
        <v>4.4837830455593836E-2</v>
      </c>
      <c r="E26" s="495">
        <v>4.4640796245343319E-2</v>
      </c>
      <c r="F26" s="499"/>
      <c r="G26" s="500"/>
      <c r="I26" s="516">
        <v>4.1003976544000904E-2</v>
      </c>
      <c r="J26" s="501">
        <v>3.9863886164611208E-2</v>
      </c>
      <c r="K26" s="501">
        <v>3.8961769197696235E-2</v>
      </c>
      <c r="L26" s="502">
        <v>3.8939007205109247E-2</v>
      </c>
    </row>
    <row r="27" spans="1:12" ht="15">
      <c r="A27" s="262">
        <v>16</v>
      </c>
      <c r="B27" s="11" t="s">
        <v>85</v>
      </c>
      <c r="C27" s="495">
        <v>5.2950174804206211E-2</v>
      </c>
      <c r="D27" s="495">
        <v>5.3216993190035797E-2</v>
      </c>
      <c r="E27" s="495">
        <v>5.2289572743710995E-2</v>
      </c>
      <c r="F27" s="499"/>
      <c r="G27" s="500"/>
      <c r="I27" s="516">
        <v>4.7680084627953173E-2</v>
      </c>
      <c r="J27" s="501">
        <v>4.5779802174078753E-2</v>
      </c>
      <c r="K27" s="501">
        <v>4.3364666144804373E-2</v>
      </c>
      <c r="L27" s="502">
        <v>4.3232335934909133E-2</v>
      </c>
    </row>
    <row r="28" spans="1:12" ht="15">
      <c r="A28" s="262">
        <v>17</v>
      </c>
      <c r="B28" s="11" t="s">
        <v>84</v>
      </c>
      <c r="C28" s="495">
        <v>4.8732127178121969E-2</v>
      </c>
      <c r="D28" s="495">
        <v>4.7992346662968074E-2</v>
      </c>
      <c r="E28" s="495">
        <v>4.5968890969547156E-2</v>
      </c>
      <c r="F28" s="499"/>
      <c r="G28" s="500"/>
      <c r="I28" s="516">
        <v>4.0263224005578253E-2</v>
      </c>
      <c r="J28" s="501">
        <v>4.0072370931770879E-2</v>
      </c>
      <c r="K28" s="501">
        <v>3.982013164893989E-2</v>
      </c>
      <c r="L28" s="502">
        <v>3.9611367511101656E-2</v>
      </c>
    </row>
    <row r="29" spans="1:12" ht="15">
      <c r="A29" s="262">
        <v>18</v>
      </c>
      <c r="B29" s="11" t="s">
        <v>166</v>
      </c>
      <c r="C29" s="495">
        <v>3.9634342803266061E-2</v>
      </c>
      <c r="D29" s="495">
        <v>3.9748516923887457E-2</v>
      </c>
      <c r="E29" s="495">
        <v>3.5508359840032901E-2</v>
      </c>
      <c r="F29" s="499"/>
      <c r="G29" s="500"/>
      <c r="I29" s="516">
        <v>3.9241893870051468E-2</v>
      </c>
      <c r="J29" s="501">
        <v>4.1284036230037124E-2</v>
      </c>
      <c r="K29" s="501">
        <v>3.6322722259485005E-2</v>
      </c>
      <c r="L29" s="502">
        <v>3.5390165702328197E-2</v>
      </c>
    </row>
    <row r="30" spans="1:12" ht="15">
      <c r="A30" s="262">
        <v>19</v>
      </c>
      <c r="B30" s="11" t="s">
        <v>167</v>
      </c>
      <c r="C30" s="495">
        <v>0.25422726438367182</v>
      </c>
      <c r="D30" s="495">
        <v>0.25389539203758865</v>
      </c>
      <c r="E30" s="495">
        <v>0.22715943532785357</v>
      </c>
      <c r="F30" s="499"/>
      <c r="G30" s="500"/>
      <c r="I30" s="516">
        <v>0.28750837261971735</v>
      </c>
      <c r="J30" s="501">
        <v>0.3035541635483322</v>
      </c>
      <c r="K30" s="501">
        <v>0.26617833958197989</v>
      </c>
      <c r="L30" s="502">
        <v>0.26120353288399356</v>
      </c>
    </row>
    <row r="31" spans="1:12">
      <c r="A31" s="10"/>
      <c r="B31" s="111" t="s">
        <v>229</v>
      </c>
      <c r="C31" s="493"/>
      <c r="D31" s="493"/>
      <c r="E31" s="493"/>
      <c r="F31" s="493"/>
      <c r="G31" s="494"/>
      <c r="I31" s="517"/>
      <c r="J31" s="498"/>
      <c r="K31" s="498"/>
      <c r="L31" s="503"/>
    </row>
    <row r="32" spans="1:12" ht="15">
      <c r="A32" s="262">
        <v>20</v>
      </c>
      <c r="B32" s="11" t="s">
        <v>83</v>
      </c>
      <c r="C32" s="495">
        <v>1.8785539896432165E-2</v>
      </c>
      <c r="D32" s="501">
        <v>2.1301809748802535E-2</v>
      </c>
      <c r="E32" s="501">
        <v>2.2382640986833811E-2</v>
      </c>
      <c r="F32" s="501">
        <v>2.1238597985399649E-2</v>
      </c>
      <c r="G32" s="502">
        <v>2.4112256472849255E-2</v>
      </c>
      <c r="I32" s="516">
        <v>3.0038508555806209E-2</v>
      </c>
      <c r="J32" s="501">
        <v>3.4821835343958517E-2</v>
      </c>
      <c r="K32" s="501">
        <v>3.5926035532025738E-2</v>
      </c>
      <c r="L32" s="502">
        <v>3.9342598566344492E-2</v>
      </c>
    </row>
    <row r="33" spans="1:12" ht="15" customHeight="1">
      <c r="A33" s="262">
        <v>21</v>
      </c>
      <c r="B33" s="11" t="s">
        <v>712</v>
      </c>
      <c r="C33" s="495">
        <v>1.6694618803385828E-2</v>
      </c>
      <c r="D33" s="501">
        <v>1.7573761218961929E-2</v>
      </c>
      <c r="E33" s="501">
        <v>1.9359048245095746E-2</v>
      </c>
      <c r="F33" s="501">
        <v>1.9404571505578568E-2</v>
      </c>
      <c r="G33" s="502">
        <v>2.2667143301372806E-2</v>
      </c>
      <c r="I33" s="516">
        <v>3.4973388333375509E-2</v>
      </c>
      <c r="J33" s="501">
        <v>3.7944985746858693E-2</v>
      </c>
      <c r="K33" s="501">
        <v>3.8562753485864854E-2</v>
      </c>
      <c r="L33" s="502">
        <v>4.0316810534445316E-2</v>
      </c>
    </row>
    <row r="34" spans="1:12" ht="15">
      <c r="A34" s="262">
        <v>22</v>
      </c>
      <c r="B34" s="11" t="s">
        <v>82</v>
      </c>
      <c r="C34" s="495">
        <v>0.48972190359898649</v>
      </c>
      <c r="D34" s="501">
        <v>0.49241051787205864</v>
      </c>
      <c r="E34" s="501">
        <v>0.47591480434355998</v>
      </c>
      <c r="F34" s="501">
        <v>0.46090657377985927</v>
      </c>
      <c r="G34" s="502">
        <v>0.48040567877648277</v>
      </c>
      <c r="I34" s="516">
        <v>0.46448843666520656</v>
      </c>
      <c r="J34" s="501">
        <v>0.48342150866706779</v>
      </c>
      <c r="K34" s="501">
        <v>0.51634680264444532</v>
      </c>
      <c r="L34" s="502">
        <v>0.53770318170032572</v>
      </c>
    </row>
    <row r="35" spans="1:12" ht="15" customHeight="1">
      <c r="A35" s="262">
        <v>23</v>
      </c>
      <c r="B35" s="11" t="s">
        <v>81</v>
      </c>
      <c r="C35" s="495">
        <v>0.47929515027435926</v>
      </c>
      <c r="D35" s="501">
        <v>0.47290813805162207</v>
      </c>
      <c r="E35" s="501">
        <v>0.46667373084841107</v>
      </c>
      <c r="F35" s="501">
        <v>0.47681012303538117</v>
      </c>
      <c r="G35" s="502">
        <v>0.51121981120048943</v>
      </c>
      <c r="I35" s="516">
        <v>0.476211765929552</v>
      </c>
      <c r="J35" s="501">
        <v>0.51001914545396687</v>
      </c>
      <c r="K35" s="501">
        <v>0.51431654803763749</v>
      </c>
      <c r="L35" s="502">
        <v>0.52571292886407706</v>
      </c>
    </row>
    <row r="36" spans="1:12" ht="15">
      <c r="A36" s="262">
        <v>24</v>
      </c>
      <c r="B36" s="11" t="s">
        <v>80</v>
      </c>
      <c r="C36" s="495">
        <v>8.182953052780588E-2</v>
      </c>
      <c r="D36" s="501">
        <v>3.2651359863755093E-2</v>
      </c>
      <c r="E36" s="501">
        <v>-1.7214151913553171E-2</v>
      </c>
      <c r="F36" s="501"/>
      <c r="G36" s="502"/>
      <c r="I36" s="516">
        <v>6.5416381248417282E-2</v>
      </c>
      <c r="J36" s="501">
        <v>1.8314618956189336E-3</v>
      </c>
      <c r="K36" s="501">
        <v>1.8774466412713114E-2</v>
      </c>
      <c r="L36" s="502">
        <v>7.9259430496535707E-3</v>
      </c>
    </row>
    <row r="37" spans="1:12" ht="15" customHeight="1">
      <c r="A37" s="10"/>
      <c r="B37" s="111" t="s">
        <v>230</v>
      </c>
      <c r="C37" s="498"/>
      <c r="D37" s="498"/>
      <c r="E37" s="498"/>
      <c r="F37" s="498"/>
      <c r="G37" s="503"/>
      <c r="I37" s="517"/>
      <c r="J37" s="498"/>
      <c r="K37" s="498"/>
      <c r="L37" s="503"/>
    </row>
    <row r="38" spans="1:12" ht="15" customHeight="1">
      <c r="A38" s="262">
        <v>25</v>
      </c>
      <c r="B38" s="11" t="s">
        <v>79</v>
      </c>
      <c r="C38" s="495">
        <v>0.21478187759238598</v>
      </c>
      <c r="D38" s="504">
        <v>0.22963275743517125</v>
      </c>
      <c r="E38" s="504">
        <v>0.2543218414941032</v>
      </c>
      <c r="F38" s="504">
        <v>0.26560174009506671</v>
      </c>
      <c r="G38" s="505">
        <v>0.23690826341177187</v>
      </c>
      <c r="I38" s="518">
        <v>0.27199860803636</v>
      </c>
      <c r="J38" s="504">
        <v>0.2437182786878464</v>
      </c>
      <c r="K38" s="504">
        <v>0.2144056711164497</v>
      </c>
      <c r="L38" s="505">
        <v>0.20752156896625917</v>
      </c>
    </row>
    <row r="39" spans="1:12" ht="15" customHeight="1">
      <c r="A39" s="262">
        <v>26</v>
      </c>
      <c r="B39" s="11" t="s">
        <v>78</v>
      </c>
      <c r="C39" s="495">
        <v>0.52511630155965161</v>
      </c>
      <c r="D39" s="504">
        <v>0.52602433559449957</v>
      </c>
      <c r="E39" s="504">
        <v>0.52591729839571644</v>
      </c>
      <c r="F39" s="504">
        <v>0.53473175849018006</v>
      </c>
      <c r="G39" s="505">
        <v>0.57364928142524707</v>
      </c>
      <c r="I39" s="518">
        <v>0.53645338939695253</v>
      </c>
      <c r="J39" s="504">
        <v>0.57419268321999939</v>
      </c>
      <c r="K39" s="504">
        <v>0.61273494218007085</v>
      </c>
      <c r="L39" s="505">
        <v>0.63758477577743855</v>
      </c>
    </row>
    <row r="40" spans="1:12" ht="15" customHeight="1">
      <c r="A40" s="262">
        <v>27</v>
      </c>
      <c r="B40" s="11" t="s">
        <v>77</v>
      </c>
      <c r="C40" s="495">
        <v>0.44559181424164301</v>
      </c>
      <c r="D40" s="504">
        <v>0.46679888215381748</v>
      </c>
      <c r="E40" s="504">
        <v>0.4354092980803454</v>
      </c>
      <c r="F40" s="504">
        <v>0.44207606021011414</v>
      </c>
      <c r="G40" s="505">
        <v>0.40677132885073675</v>
      </c>
      <c r="I40" s="518">
        <v>0.44795139125889788</v>
      </c>
      <c r="J40" s="504">
        <v>0.41202966914846384</v>
      </c>
      <c r="K40" s="504">
        <v>0.41761964608684243</v>
      </c>
      <c r="L40" s="505">
        <v>0.41785734041399519</v>
      </c>
    </row>
    <row r="41" spans="1:12" ht="15" customHeight="1">
      <c r="A41" s="263"/>
      <c r="B41" s="111" t="s">
        <v>271</v>
      </c>
      <c r="C41" s="493"/>
      <c r="D41" s="493"/>
      <c r="E41" s="493"/>
      <c r="F41" s="493"/>
      <c r="G41" s="494"/>
      <c r="I41" s="513"/>
      <c r="J41" s="493"/>
      <c r="K41" s="493"/>
      <c r="L41" s="494"/>
    </row>
    <row r="42" spans="1:12" ht="15">
      <c r="A42" s="262">
        <v>28</v>
      </c>
      <c r="B42" s="11" t="s">
        <v>254</v>
      </c>
      <c r="C42" s="506">
        <v>6533444602.1878777</v>
      </c>
      <c r="D42" s="507">
        <v>6422819412.113842</v>
      </c>
      <c r="E42" s="507">
        <v>7349580739.2753048</v>
      </c>
      <c r="F42" s="507"/>
      <c r="G42" s="508"/>
      <c r="I42" s="519">
        <v>6735427405.5832596</v>
      </c>
      <c r="J42" s="507">
        <v>6186749385.9555883</v>
      </c>
      <c r="K42" s="507">
        <v>5049508533.6949511</v>
      </c>
      <c r="L42" s="508">
        <v>4887570336.2257557</v>
      </c>
    </row>
    <row r="43" spans="1:12" ht="15" customHeight="1">
      <c r="A43" s="262">
        <v>29</v>
      </c>
      <c r="B43" s="11" t="s">
        <v>266</v>
      </c>
      <c r="C43" s="506">
        <v>5517160147.0382814</v>
      </c>
      <c r="D43" s="499">
        <v>5129517890.5625534</v>
      </c>
      <c r="E43" s="499">
        <v>5089178332.7643776</v>
      </c>
      <c r="F43" s="499"/>
      <c r="G43" s="500"/>
      <c r="I43" s="520">
        <v>4801458281.6383505</v>
      </c>
      <c r="J43" s="499">
        <v>4592969250.4258356</v>
      </c>
      <c r="K43" s="499">
        <v>4407931583.906682</v>
      </c>
      <c r="L43" s="500">
        <v>4307958480.4773998</v>
      </c>
    </row>
    <row r="44" spans="1:12" ht="15" customHeight="1">
      <c r="A44" s="290">
        <v>30</v>
      </c>
      <c r="B44" s="291" t="s">
        <v>255</v>
      </c>
      <c r="C44" s="495">
        <v>1.1842042695996704</v>
      </c>
      <c r="D44" s="495">
        <v>1.2521292544725782</v>
      </c>
      <c r="E44" s="495">
        <v>1.4441586163248292</v>
      </c>
      <c r="F44" s="507"/>
      <c r="G44" s="508"/>
      <c r="I44" s="518">
        <v>1.4027878637081486</v>
      </c>
      <c r="J44" s="504">
        <v>1.3470043121629838</v>
      </c>
      <c r="K44" s="504">
        <v>1.1455505689177801</v>
      </c>
      <c r="L44" s="505">
        <v>1.134544438711518</v>
      </c>
    </row>
    <row r="45" spans="1:12" ht="15" customHeight="1">
      <c r="A45" s="290"/>
      <c r="B45" s="111" t="s">
        <v>373</v>
      </c>
      <c r="C45" s="493"/>
      <c r="D45" s="493"/>
      <c r="E45" s="493"/>
      <c r="F45" s="493"/>
      <c r="G45" s="494"/>
      <c r="I45" s="513"/>
      <c r="J45" s="493"/>
      <c r="K45" s="493"/>
      <c r="L45" s="494"/>
    </row>
    <row r="46" spans="1:12" ht="15" customHeight="1">
      <c r="A46" s="290">
        <v>31</v>
      </c>
      <c r="B46" s="291" t="s">
        <v>380</v>
      </c>
      <c r="C46" s="490">
        <v>19217647981.280659</v>
      </c>
      <c r="D46" s="509">
        <v>19086249098.783802</v>
      </c>
      <c r="E46" s="509">
        <v>18401361992.087978</v>
      </c>
      <c r="F46" s="509">
        <v>19508856544.452133</v>
      </c>
      <c r="G46" s="510">
        <v>18462113926.035389</v>
      </c>
      <c r="I46" s="521">
        <v>18949125818.420448</v>
      </c>
      <c r="J46" s="509">
        <v>17899741347.05286</v>
      </c>
      <c r="K46" s="509">
        <v>16983615405.318785</v>
      </c>
      <c r="L46" s="510">
        <v>16780425733.721352</v>
      </c>
    </row>
    <row r="47" spans="1:12" ht="15" customHeight="1">
      <c r="A47" s="290">
        <v>32</v>
      </c>
      <c r="B47" s="291" t="s">
        <v>395</v>
      </c>
      <c r="C47" s="490">
        <v>15480185978.805775</v>
      </c>
      <c r="D47" s="509">
        <v>14706778719.027988</v>
      </c>
      <c r="E47" s="509">
        <v>14017974940.81904</v>
      </c>
      <c r="F47" s="509">
        <v>13961648126.498449</v>
      </c>
      <c r="G47" s="510">
        <v>13721899659.720142</v>
      </c>
      <c r="I47" s="521">
        <v>14000154658.682423</v>
      </c>
      <c r="J47" s="509">
        <v>13449289479.784752</v>
      </c>
      <c r="K47" s="509">
        <v>13404905979.240911</v>
      </c>
      <c r="L47" s="510">
        <v>13227058617.426636</v>
      </c>
    </row>
    <row r="48" spans="1:12" ht="15.75" thickBot="1">
      <c r="A48" s="264">
        <v>33</v>
      </c>
      <c r="B48" s="113" t="s">
        <v>413</v>
      </c>
      <c r="C48" s="511">
        <v>1.2414352132197841</v>
      </c>
      <c r="D48" s="511">
        <v>1.2977858349149938</v>
      </c>
      <c r="E48" s="511">
        <v>1.3126975950359936</v>
      </c>
      <c r="F48" s="511">
        <v>1.3973175922852099</v>
      </c>
      <c r="G48" s="512">
        <v>1.3454488360842543</v>
      </c>
      <c r="I48" s="522">
        <v>1.3534940349154529</v>
      </c>
      <c r="J48" s="511">
        <v>1.3309060953708713</v>
      </c>
      <c r="K48" s="511">
        <v>1.2669701250885257</v>
      </c>
      <c r="L48" s="512">
        <v>1.2686437868819269</v>
      </c>
    </row>
    <row r="49" spans="1:2">
      <c r="A49" s="12"/>
    </row>
    <row r="50" spans="1:2" ht="38.25">
      <c r="B50" s="161" t="s">
        <v>709</v>
      </c>
    </row>
    <row r="51" spans="1:2" ht="51">
      <c r="B51" s="161" t="s">
        <v>270</v>
      </c>
    </row>
    <row r="53" spans="1:2">
      <c r="B53" s="160"/>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85" zoomScaleNormal="85" workbookViewId="0"/>
  </sheetViews>
  <sheetFormatPr defaultColWidth="9.28515625" defaultRowHeight="12.75"/>
  <cols>
    <col min="1" max="1" width="11.7109375" style="294" bestFit="1" customWidth="1"/>
    <col min="2" max="2" width="105.28515625" style="294" bestFit="1" customWidth="1"/>
    <col min="3" max="4" width="16" style="294" bestFit="1" customWidth="1"/>
    <col min="5" max="5" width="17.42578125" style="294" bestFit="1" customWidth="1"/>
    <col min="6" max="6" width="16" style="294" bestFit="1" customWidth="1"/>
    <col min="7" max="7" width="20.85546875" style="294" customWidth="1"/>
    <col min="8" max="8" width="17" style="294" bestFit="1" customWidth="1"/>
    <col min="9" max="16384" width="9.28515625" style="294"/>
  </cols>
  <sheetData>
    <row r="1" spans="1:8" ht="13.5">
      <c r="A1" s="292" t="s">
        <v>30</v>
      </c>
      <c r="B1" s="366" t="str">
        <f>'Info '!C2</f>
        <v>JSC TBC Bank</v>
      </c>
    </row>
    <row r="2" spans="1:8">
      <c r="A2" s="292" t="s">
        <v>31</v>
      </c>
      <c r="B2" s="365">
        <f>'1. key ratios '!B2</f>
        <v>45199</v>
      </c>
    </row>
    <row r="3" spans="1:8">
      <c r="A3" s="293" t="s">
        <v>416</v>
      </c>
    </row>
    <row r="5" spans="1:8" ht="12" customHeight="1">
      <c r="A5" s="686" t="s">
        <v>417</v>
      </c>
      <c r="B5" s="687"/>
      <c r="C5" s="692" t="s">
        <v>418</v>
      </c>
      <c r="D5" s="693"/>
      <c r="E5" s="693"/>
      <c r="F5" s="693"/>
      <c r="G5" s="693"/>
      <c r="H5" s="694"/>
    </row>
    <row r="6" spans="1:8">
      <c r="A6" s="688"/>
      <c r="B6" s="689"/>
      <c r="C6" s="695"/>
      <c r="D6" s="696"/>
      <c r="E6" s="696"/>
      <c r="F6" s="696"/>
      <c r="G6" s="696"/>
      <c r="H6" s="697"/>
    </row>
    <row r="7" spans="1:8">
      <c r="A7" s="690"/>
      <c r="B7" s="691"/>
      <c r="C7" s="364" t="s">
        <v>419</v>
      </c>
      <c r="D7" s="364" t="s">
        <v>420</v>
      </c>
      <c r="E7" s="364" t="s">
        <v>421</v>
      </c>
      <c r="F7" s="364" t="s">
        <v>422</v>
      </c>
      <c r="G7" s="364" t="s">
        <v>423</v>
      </c>
      <c r="H7" s="364" t="s">
        <v>64</v>
      </c>
    </row>
    <row r="8" spans="1:8">
      <c r="A8" s="360">
        <v>1</v>
      </c>
      <c r="B8" s="359" t="s">
        <v>51</v>
      </c>
      <c r="C8" s="604">
        <v>2159063344.9516201</v>
      </c>
      <c r="D8" s="604">
        <v>203481489.41</v>
      </c>
      <c r="E8" s="604">
        <v>1404845898.8377399</v>
      </c>
      <c r="F8" s="604">
        <v>118813585.9175</v>
      </c>
      <c r="G8" s="604">
        <v>7302431.7199999997</v>
      </c>
      <c r="H8" s="605">
        <v>3893506750.8368597</v>
      </c>
    </row>
    <row r="9" spans="1:8">
      <c r="A9" s="360">
        <v>2</v>
      </c>
      <c r="B9" s="359" t="s">
        <v>52</v>
      </c>
      <c r="C9" s="604">
        <v>0</v>
      </c>
      <c r="D9" s="604">
        <v>0</v>
      </c>
      <c r="E9" s="604">
        <v>0</v>
      </c>
      <c r="F9" s="604">
        <v>0</v>
      </c>
      <c r="G9" s="604">
        <v>0</v>
      </c>
      <c r="H9" s="605">
        <v>0</v>
      </c>
    </row>
    <row r="10" spans="1:8">
      <c r="A10" s="360">
        <v>3</v>
      </c>
      <c r="B10" s="359" t="s">
        <v>164</v>
      </c>
      <c r="C10" s="604">
        <v>0</v>
      </c>
      <c r="D10" s="604">
        <v>104069743.28</v>
      </c>
      <c r="E10" s="604">
        <v>303860103.55000001</v>
      </c>
      <c r="F10" s="604">
        <v>0</v>
      </c>
      <c r="G10" s="604">
        <v>0</v>
      </c>
      <c r="H10" s="605">
        <v>407929846.83000004</v>
      </c>
    </row>
    <row r="11" spans="1:8">
      <c r="A11" s="360">
        <v>4</v>
      </c>
      <c r="B11" s="359" t="s">
        <v>53</v>
      </c>
      <c r="C11" s="604">
        <v>0</v>
      </c>
      <c r="D11" s="604">
        <v>1435992.328767</v>
      </c>
      <c r="E11" s="604">
        <v>712029192.03582203</v>
      </c>
      <c r="F11" s="604">
        <v>0</v>
      </c>
      <c r="G11" s="604">
        <v>20676476</v>
      </c>
      <c r="H11" s="605">
        <v>734141660.36458898</v>
      </c>
    </row>
    <row r="12" spans="1:8">
      <c r="A12" s="360">
        <v>5</v>
      </c>
      <c r="B12" s="359" t="s">
        <v>54</v>
      </c>
      <c r="C12" s="604">
        <v>0</v>
      </c>
      <c r="D12" s="604">
        <v>0</v>
      </c>
      <c r="E12" s="604">
        <v>0</v>
      </c>
      <c r="F12" s="604">
        <v>0</v>
      </c>
      <c r="G12" s="604">
        <v>0</v>
      </c>
      <c r="H12" s="605">
        <v>0</v>
      </c>
    </row>
    <row r="13" spans="1:8">
      <c r="A13" s="360">
        <v>6</v>
      </c>
      <c r="B13" s="359" t="s">
        <v>55</v>
      </c>
      <c r="C13" s="604">
        <v>895624309.00436103</v>
      </c>
      <c r="D13" s="604">
        <v>592753654.98683798</v>
      </c>
      <c r="E13" s="604">
        <v>210080.79224400001</v>
      </c>
      <c r="F13" s="604">
        <v>674755.57389999996</v>
      </c>
      <c r="G13" s="604">
        <v>0</v>
      </c>
      <c r="H13" s="605">
        <v>1489262800.357343</v>
      </c>
    </row>
    <row r="14" spans="1:8">
      <c r="A14" s="360">
        <v>7</v>
      </c>
      <c r="B14" s="359" t="s">
        <v>56</v>
      </c>
      <c r="C14" s="604">
        <v>0</v>
      </c>
      <c r="D14" s="604">
        <v>2557958499.1216674</v>
      </c>
      <c r="E14" s="604">
        <v>2878473383.8118181</v>
      </c>
      <c r="F14" s="604">
        <v>1690434574.9530008</v>
      </c>
      <c r="G14" s="604">
        <v>30810566.598929919</v>
      </c>
      <c r="H14" s="605">
        <v>7157677024.4854164</v>
      </c>
    </row>
    <row r="15" spans="1:8">
      <c r="A15" s="360">
        <v>8</v>
      </c>
      <c r="B15" s="361" t="s">
        <v>57</v>
      </c>
      <c r="C15" s="604">
        <v>0</v>
      </c>
      <c r="D15" s="604">
        <v>1595036345.0816233</v>
      </c>
      <c r="E15" s="604">
        <v>2634830229.8703308</v>
      </c>
      <c r="F15" s="604">
        <v>1500721528.8316684</v>
      </c>
      <c r="G15" s="604">
        <v>36341130.41639889</v>
      </c>
      <c r="H15" s="605">
        <v>5766929234.2000217</v>
      </c>
    </row>
    <row r="16" spans="1:8">
      <c r="A16" s="360">
        <v>9</v>
      </c>
      <c r="B16" s="359" t="s">
        <v>58</v>
      </c>
      <c r="C16" s="604">
        <v>0</v>
      </c>
      <c r="D16" s="604">
        <v>540932766.3169111</v>
      </c>
      <c r="E16" s="604">
        <v>1574315437.2323036</v>
      </c>
      <c r="F16" s="604">
        <v>1817444286.4269245</v>
      </c>
      <c r="G16" s="604">
        <v>9572799.5538619701</v>
      </c>
      <c r="H16" s="605">
        <v>3942265289.5300012</v>
      </c>
    </row>
    <row r="17" spans="1:8">
      <c r="A17" s="360">
        <v>10</v>
      </c>
      <c r="B17" s="363" t="s">
        <v>431</v>
      </c>
      <c r="C17" s="604">
        <v>0</v>
      </c>
      <c r="D17" s="604">
        <v>30205403.334979687</v>
      </c>
      <c r="E17" s="604">
        <v>50835424.390037015</v>
      </c>
      <c r="F17" s="604">
        <v>16081664.3271595</v>
      </c>
      <c r="G17" s="604">
        <v>53149474.507823795</v>
      </c>
      <c r="H17" s="605">
        <v>150271966.56</v>
      </c>
    </row>
    <row r="18" spans="1:8">
      <c r="A18" s="360">
        <v>11</v>
      </c>
      <c r="B18" s="359" t="s">
        <v>60</v>
      </c>
      <c r="C18" s="604">
        <v>0</v>
      </c>
      <c r="D18" s="604">
        <v>46906426.237891957</v>
      </c>
      <c r="E18" s="604">
        <v>137956126.57514489</v>
      </c>
      <c r="F18" s="604">
        <v>147323952.76362494</v>
      </c>
      <c r="G18" s="604">
        <v>9508265.2630381305</v>
      </c>
      <c r="H18" s="605">
        <v>341694770.83969998</v>
      </c>
    </row>
    <row r="19" spans="1:8">
      <c r="A19" s="360">
        <v>12</v>
      </c>
      <c r="B19" s="359" t="s">
        <v>61</v>
      </c>
      <c r="C19" s="604">
        <v>0</v>
      </c>
      <c r="D19" s="604">
        <v>0</v>
      </c>
      <c r="E19" s="604">
        <v>0</v>
      </c>
      <c r="F19" s="604">
        <v>0</v>
      </c>
      <c r="G19" s="604">
        <v>0</v>
      </c>
      <c r="H19" s="605">
        <v>0</v>
      </c>
    </row>
    <row r="20" spans="1:8">
      <c r="A20" s="362">
        <v>13</v>
      </c>
      <c r="B20" s="361" t="s">
        <v>144</v>
      </c>
      <c r="C20" s="604">
        <v>0</v>
      </c>
      <c r="D20" s="604">
        <v>0</v>
      </c>
      <c r="E20" s="604">
        <v>0</v>
      </c>
      <c r="F20" s="604">
        <v>0</v>
      </c>
      <c r="G20" s="604">
        <v>0</v>
      </c>
      <c r="H20" s="605">
        <v>0</v>
      </c>
    </row>
    <row r="21" spans="1:8">
      <c r="A21" s="360">
        <v>14</v>
      </c>
      <c r="B21" s="359" t="s">
        <v>63</v>
      </c>
      <c r="C21" s="604">
        <v>844116231.18089998</v>
      </c>
      <c r="D21" s="604">
        <v>794877293.83590817</v>
      </c>
      <c r="E21" s="604">
        <v>968614888.28603375</v>
      </c>
      <c r="F21" s="604">
        <v>708127792.56978428</v>
      </c>
      <c r="G21" s="604">
        <v>1149099014.2328923</v>
      </c>
      <c r="H21" s="605">
        <v>4464835220.1055183</v>
      </c>
    </row>
    <row r="22" spans="1:8">
      <c r="A22" s="358">
        <v>15</v>
      </c>
      <c r="B22" s="357" t="s">
        <v>64</v>
      </c>
      <c r="C22" s="604">
        <v>3898803885.1368814</v>
      </c>
      <c r="D22" s="604">
        <v>6437452210.5996065</v>
      </c>
      <c r="E22" s="604">
        <v>10615135340.991438</v>
      </c>
      <c r="F22" s="604">
        <v>5983540477.0364027</v>
      </c>
      <c r="G22" s="604">
        <v>1263310683.7851212</v>
      </c>
      <c r="H22" s="605">
        <v>28198242597.549446</v>
      </c>
    </row>
    <row r="26" spans="1:8" ht="25.5">
      <c r="B26" s="297"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topLeftCell="B1" zoomScale="70" zoomScaleNormal="70" workbookViewId="0">
      <selection activeCell="B2" sqref="B2"/>
    </sheetView>
  </sheetViews>
  <sheetFormatPr defaultColWidth="9.28515625" defaultRowHeight="12.75"/>
  <cols>
    <col min="1" max="1" width="11.7109375" style="367" bestFit="1" customWidth="1"/>
    <col min="2" max="2" width="86.7109375" style="294" customWidth="1"/>
    <col min="3" max="4" width="31.5703125" style="294" customWidth="1"/>
    <col min="5" max="5" width="15.140625" style="294" bestFit="1" customWidth="1"/>
    <col min="6" max="6" width="11.7109375" style="294" bestFit="1" customWidth="1"/>
    <col min="7" max="7" width="21.5703125" style="294" bestFit="1" customWidth="1"/>
    <col min="8" max="8" width="41.42578125" style="294" customWidth="1"/>
    <col min="9" max="16384" width="9.28515625" style="294"/>
  </cols>
  <sheetData>
    <row r="1" spans="1:8" ht="13.5">
      <c r="A1" s="292" t="s">
        <v>30</v>
      </c>
      <c r="B1" s="366" t="str">
        <f>'Info '!C2</f>
        <v>JSC TBC Bank</v>
      </c>
      <c r="C1" s="379"/>
      <c r="D1" s="379"/>
      <c r="E1" s="379"/>
      <c r="F1" s="379"/>
      <c r="G1" s="379"/>
      <c r="H1" s="379"/>
    </row>
    <row r="2" spans="1:8">
      <c r="A2" s="292" t="s">
        <v>31</v>
      </c>
      <c r="B2" s="365">
        <f>'1. key ratios '!B2</f>
        <v>45199</v>
      </c>
      <c r="C2" s="379"/>
      <c r="D2" s="379"/>
      <c r="E2" s="379"/>
      <c r="F2" s="379"/>
      <c r="G2" s="379"/>
      <c r="H2" s="379"/>
    </row>
    <row r="3" spans="1:8">
      <c r="A3" s="293" t="s">
        <v>424</v>
      </c>
      <c r="B3" s="379"/>
      <c r="C3" s="379"/>
      <c r="D3" s="379"/>
      <c r="E3" s="379"/>
      <c r="F3" s="379"/>
      <c r="G3" s="379"/>
      <c r="H3" s="379"/>
    </row>
    <row r="4" spans="1:8">
      <c r="A4" s="380"/>
      <c r="B4" s="379"/>
      <c r="C4" s="378" t="s">
        <v>0</v>
      </c>
      <c r="D4" s="378" t="s">
        <v>1</v>
      </c>
      <c r="E4" s="378" t="s">
        <v>2</v>
      </c>
      <c r="F4" s="378" t="s">
        <v>3</v>
      </c>
      <c r="G4" s="378" t="s">
        <v>4</v>
      </c>
      <c r="H4" s="378" t="s">
        <v>5</v>
      </c>
    </row>
    <row r="5" spans="1:8" ht="34.15" customHeight="1">
      <c r="A5" s="686" t="s">
        <v>425</v>
      </c>
      <c r="B5" s="687"/>
      <c r="C5" s="700" t="s">
        <v>426</v>
      </c>
      <c r="D5" s="700"/>
      <c r="E5" s="700" t="s">
        <v>663</v>
      </c>
      <c r="F5" s="698" t="s">
        <v>427</v>
      </c>
      <c r="G5" s="698" t="s">
        <v>428</v>
      </c>
      <c r="H5" s="376" t="s">
        <v>662</v>
      </c>
    </row>
    <row r="6" spans="1:8" ht="25.5">
      <c r="A6" s="690"/>
      <c r="B6" s="691"/>
      <c r="C6" s="377" t="s">
        <v>429</v>
      </c>
      <c r="D6" s="377" t="s">
        <v>430</v>
      </c>
      <c r="E6" s="700"/>
      <c r="F6" s="699"/>
      <c r="G6" s="699"/>
      <c r="H6" s="376" t="s">
        <v>661</v>
      </c>
    </row>
    <row r="7" spans="1:8">
      <c r="A7" s="374">
        <v>1</v>
      </c>
      <c r="B7" s="359" t="s">
        <v>51</v>
      </c>
      <c r="C7" s="606">
        <v>0</v>
      </c>
      <c r="D7" s="606">
        <v>3896777729.5838499</v>
      </c>
      <c r="E7" s="606">
        <v>3270978.747</v>
      </c>
      <c r="F7" s="606"/>
      <c r="G7" s="606">
        <v>0</v>
      </c>
      <c r="H7" s="607">
        <v>3893506750.8368497</v>
      </c>
    </row>
    <row r="8" spans="1:8">
      <c r="A8" s="374">
        <v>2</v>
      </c>
      <c r="B8" s="359" t="s">
        <v>52</v>
      </c>
      <c r="C8" s="606">
        <v>0</v>
      </c>
      <c r="D8" s="606">
        <v>0</v>
      </c>
      <c r="E8" s="606">
        <v>0</v>
      </c>
      <c r="F8" s="606"/>
      <c r="G8" s="606">
        <v>0</v>
      </c>
      <c r="H8" s="607">
        <v>0</v>
      </c>
    </row>
    <row r="9" spans="1:8">
      <c r="A9" s="374">
        <v>3</v>
      </c>
      <c r="B9" s="359" t="s">
        <v>164</v>
      </c>
      <c r="C9" s="606">
        <v>0</v>
      </c>
      <c r="D9" s="606">
        <v>407929846.82999998</v>
      </c>
      <c r="E9" s="606">
        <v>0</v>
      </c>
      <c r="F9" s="606"/>
      <c r="G9" s="606">
        <v>0</v>
      </c>
      <c r="H9" s="607">
        <v>407929846.82999998</v>
      </c>
    </row>
    <row r="10" spans="1:8">
      <c r="A10" s="374">
        <v>4</v>
      </c>
      <c r="B10" s="359" t="s">
        <v>53</v>
      </c>
      <c r="C10" s="606">
        <v>0</v>
      </c>
      <c r="D10" s="606">
        <v>734141660.36458898</v>
      </c>
      <c r="E10" s="606">
        <v>0</v>
      </c>
      <c r="F10" s="606"/>
      <c r="G10" s="606">
        <v>0</v>
      </c>
      <c r="H10" s="607">
        <v>734141660.36458898</v>
      </c>
    </row>
    <row r="11" spans="1:8">
      <c r="A11" s="374">
        <v>5</v>
      </c>
      <c r="B11" s="359" t="s">
        <v>54</v>
      </c>
      <c r="C11" s="606">
        <v>0</v>
      </c>
      <c r="D11" s="606">
        <v>0</v>
      </c>
      <c r="E11" s="606">
        <v>0</v>
      </c>
      <c r="F11" s="606"/>
      <c r="G11" s="606">
        <v>0</v>
      </c>
      <c r="H11" s="607">
        <v>0</v>
      </c>
    </row>
    <row r="12" spans="1:8">
      <c r="A12" s="374">
        <v>6</v>
      </c>
      <c r="B12" s="359" t="s">
        <v>55</v>
      </c>
      <c r="C12" s="606">
        <v>0</v>
      </c>
      <c r="D12" s="606">
        <v>1489354518.808939</v>
      </c>
      <c r="E12" s="606">
        <v>91718.4516</v>
      </c>
      <c r="F12" s="606"/>
      <c r="G12" s="606">
        <v>0</v>
      </c>
      <c r="H12" s="607">
        <v>1489262800.3573389</v>
      </c>
    </row>
    <row r="13" spans="1:8">
      <c r="A13" s="374">
        <v>7</v>
      </c>
      <c r="B13" s="359" t="s">
        <v>56</v>
      </c>
      <c r="C13" s="606">
        <v>93068929.784047455</v>
      </c>
      <c r="D13" s="606">
        <v>7113103348.4589863</v>
      </c>
      <c r="E13" s="606">
        <v>48495253.757617846</v>
      </c>
      <c r="F13" s="606"/>
      <c r="G13" s="606">
        <v>0</v>
      </c>
      <c r="H13" s="607">
        <v>7157677024.4854155</v>
      </c>
    </row>
    <row r="14" spans="1:8">
      <c r="A14" s="374">
        <v>8</v>
      </c>
      <c r="B14" s="361" t="s">
        <v>57</v>
      </c>
      <c r="C14" s="606">
        <v>192461586.51976365</v>
      </c>
      <c r="D14" s="606">
        <v>5810144413.2031069</v>
      </c>
      <c r="E14" s="606">
        <v>235676765.52287012</v>
      </c>
      <c r="F14" s="606"/>
      <c r="G14" s="606">
        <v>34166821.429999992</v>
      </c>
      <c r="H14" s="607">
        <v>5766929234.2000008</v>
      </c>
    </row>
    <row r="15" spans="1:8">
      <c r="A15" s="374">
        <v>9</v>
      </c>
      <c r="B15" s="359" t="s">
        <v>58</v>
      </c>
      <c r="C15" s="606">
        <v>61252978.792124361</v>
      </c>
      <c r="D15" s="606">
        <v>3913388916.5129619</v>
      </c>
      <c r="E15" s="606">
        <v>32376605.775086418</v>
      </c>
      <c r="F15" s="606"/>
      <c r="G15" s="606">
        <v>0</v>
      </c>
      <c r="H15" s="607">
        <v>3942265289.5299997</v>
      </c>
    </row>
    <row r="16" spans="1:8">
      <c r="A16" s="374">
        <v>10</v>
      </c>
      <c r="B16" s="363" t="s">
        <v>431</v>
      </c>
      <c r="C16" s="606">
        <v>239619831.8114</v>
      </c>
      <c r="D16" s="606">
        <v>14630018.439099999</v>
      </c>
      <c r="E16" s="606">
        <v>103977883.69050001</v>
      </c>
      <c r="F16" s="606"/>
      <c r="G16" s="606">
        <v>41707073.910000004</v>
      </c>
      <c r="H16" s="607">
        <v>150271966.56</v>
      </c>
    </row>
    <row r="17" spans="1:8">
      <c r="A17" s="374">
        <v>11</v>
      </c>
      <c r="B17" s="359" t="s">
        <v>60</v>
      </c>
      <c r="C17" s="606">
        <v>1454386.8049999999</v>
      </c>
      <c r="D17" s="606">
        <v>341488284.28829998</v>
      </c>
      <c r="E17" s="606">
        <v>1247900.2535999999</v>
      </c>
      <c r="F17" s="606"/>
      <c r="G17" s="606">
        <v>0</v>
      </c>
      <c r="H17" s="607">
        <v>341694770.83969998</v>
      </c>
    </row>
    <row r="18" spans="1:8">
      <c r="A18" s="374">
        <v>12</v>
      </c>
      <c r="B18" s="359" t="s">
        <v>61</v>
      </c>
      <c r="C18" s="606">
        <v>0</v>
      </c>
      <c r="D18" s="606">
        <v>0</v>
      </c>
      <c r="E18" s="606">
        <v>0</v>
      </c>
      <c r="F18" s="606"/>
      <c r="G18" s="606">
        <v>0</v>
      </c>
      <c r="H18" s="607">
        <v>0</v>
      </c>
    </row>
    <row r="19" spans="1:8">
      <c r="A19" s="375">
        <v>13</v>
      </c>
      <c r="B19" s="361" t="s">
        <v>144</v>
      </c>
      <c r="C19" s="606">
        <v>0</v>
      </c>
      <c r="D19" s="606">
        <v>0</v>
      </c>
      <c r="E19" s="606">
        <v>0</v>
      </c>
      <c r="F19" s="606"/>
      <c r="G19" s="606">
        <v>0</v>
      </c>
      <c r="H19" s="607">
        <v>0</v>
      </c>
    </row>
    <row r="20" spans="1:8">
      <c r="A20" s="374">
        <v>14</v>
      </c>
      <c r="B20" s="359" t="s">
        <v>63</v>
      </c>
      <c r="C20" s="606">
        <v>55391873.139983736</v>
      </c>
      <c r="D20" s="606">
        <v>4782397675.6632462</v>
      </c>
      <c r="E20" s="606">
        <v>33707978.340714112</v>
      </c>
      <c r="F20" s="606"/>
      <c r="G20" s="606">
        <v>8305857.7100000065</v>
      </c>
      <c r="H20" s="607">
        <v>4804081570.4625158</v>
      </c>
    </row>
    <row r="21" spans="1:8" s="371" customFormat="1">
      <c r="A21" s="373">
        <v>15</v>
      </c>
      <c r="B21" s="372" t="s">
        <v>64</v>
      </c>
      <c r="C21" s="608">
        <v>403629755.04091918</v>
      </c>
      <c r="D21" s="608">
        <v>28488726393.713978</v>
      </c>
      <c r="E21" s="608">
        <v>354867200.84848845</v>
      </c>
      <c r="F21" s="608">
        <v>0</v>
      </c>
      <c r="G21" s="608">
        <v>42472679.140000001</v>
      </c>
      <c r="H21" s="607">
        <v>28537488947.90641</v>
      </c>
    </row>
    <row r="22" spans="1:8">
      <c r="A22" s="370">
        <v>16</v>
      </c>
      <c r="B22" s="369" t="s">
        <v>432</v>
      </c>
      <c r="C22" s="606">
        <v>370467752.56411916</v>
      </c>
      <c r="D22" s="606">
        <v>19350431942.945297</v>
      </c>
      <c r="E22" s="606">
        <v>329232902.50400072</v>
      </c>
      <c r="F22" s="606"/>
      <c r="G22" s="606">
        <v>41707073.910000004</v>
      </c>
      <c r="H22" s="607">
        <v>19391666793.005413</v>
      </c>
    </row>
    <row r="23" spans="1:8">
      <c r="A23" s="370">
        <v>17</v>
      </c>
      <c r="B23" s="369" t="s">
        <v>433</v>
      </c>
      <c r="C23" s="606">
        <v>0</v>
      </c>
      <c r="D23" s="606">
        <v>3098921524.4473472</v>
      </c>
      <c r="E23" s="606">
        <v>3831813.0066999998</v>
      </c>
      <c r="F23" s="606"/>
      <c r="G23" s="606"/>
      <c r="H23" s="607">
        <v>3095089711.4406471</v>
      </c>
    </row>
    <row r="26" spans="1:8" ht="42.4" customHeight="1">
      <c r="B26" s="297"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55" zoomScaleNormal="55" workbookViewId="0"/>
  </sheetViews>
  <sheetFormatPr defaultColWidth="9.28515625" defaultRowHeight="12.75"/>
  <cols>
    <col min="1" max="1" width="11" style="294" bestFit="1" customWidth="1"/>
    <col min="2" max="2" width="93.42578125" style="294" customWidth="1"/>
    <col min="3" max="4" width="35" style="294" customWidth="1"/>
    <col min="5" max="5" width="15.140625" style="294" bestFit="1" customWidth="1"/>
    <col min="6" max="6" width="11.7109375" style="294" bestFit="1" customWidth="1"/>
    <col min="7" max="7" width="22" style="294" customWidth="1"/>
    <col min="8" max="8" width="19.85546875" style="294" customWidth="1"/>
    <col min="9" max="16384" width="9.28515625" style="294"/>
  </cols>
  <sheetData>
    <row r="1" spans="1:8" ht="13.5">
      <c r="A1" s="292" t="s">
        <v>30</v>
      </c>
      <c r="B1" s="366" t="str">
        <f>'Info '!C2</f>
        <v>JSC TBC Bank</v>
      </c>
      <c r="C1" s="379"/>
      <c r="D1" s="379"/>
      <c r="E1" s="379"/>
      <c r="F1" s="379"/>
      <c r="G1" s="379"/>
      <c r="H1" s="379"/>
    </row>
    <row r="2" spans="1:8">
      <c r="A2" s="292" t="s">
        <v>31</v>
      </c>
      <c r="B2" s="365">
        <f>'1. key ratios '!B2</f>
        <v>45199</v>
      </c>
      <c r="C2" s="379"/>
      <c r="D2" s="379"/>
      <c r="E2" s="379"/>
      <c r="F2" s="379"/>
      <c r="G2" s="379"/>
      <c r="H2" s="379"/>
    </row>
    <row r="3" spans="1:8">
      <c r="A3" s="293" t="s">
        <v>434</v>
      </c>
      <c r="B3" s="379"/>
      <c r="C3" s="379"/>
      <c r="D3" s="379"/>
      <c r="E3" s="379"/>
      <c r="F3" s="379"/>
      <c r="G3" s="379"/>
      <c r="H3" s="379"/>
    </row>
    <row r="4" spans="1:8">
      <c r="A4" s="380"/>
      <c r="B4" s="379"/>
      <c r="C4" s="378" t="s">
        <v>0</v>
      </c>
      <c r="D4" s="378" t="s">
        <v>1</v>
      </c>
      <c r="E4" s="378" t="s">
        <v>2</v>
      </c>
      <c r="F4" s="378" t="s">
        <v>3</v>
      </c>
      <c r="G4" s="378" t="s">
        <v>4</v>
      </c>
      <c r="H4" s="378" t="s">
        <v>5</v>
      </c>
    </row>
    <row r="5" spans="1:8" ht="41.65" customHeight="1">
      <c r="A5" s="686" t="s">
        <v>425</v>
      </c>
      <c r="B5" s="687"/>
      <c r="C5" s="700" t="s">
        <v>426</v>
      </c>
      <c r="D5" s="700"/>
      <c r="E5" s="700" t="s">
        <v>663</v>
      </c>
      <c r="F5" s="698" t="s">
        <v>427</v>
      </c>
      <c r="G5" s="698" t="s">
        <v>428</v>
      </c>
      <c r="H5" s="376" t="s">
        <v>662</v>
      </c>
    </row>
    <row r="6" spans="1:8" ht="25.5">
      <c r="A6" s="690"/>
      <c r="B6" s="691"/>
      <c r="C6" s="377" t="s">
        <v>429</v>
      </c>
      <c r="D6" s="377" t="s">
        <v>430</v>
      </c>
      <c r="E6" s="700"/>
      <c r="F6" s="699"/>
      <c r="G6" s="699"/>
      <c r="H6" s="376" t="s">
        <v>661</v>
      </c>
    </row>
    <row r="7" spans="1:8">
      <c r="A7" s="368">
        <v>1</v>
      </c>
      <c r="B7" s="383" t="s">
        <v>522</v>
      </c>
      <c r="C7" s="606">
        <v>2787395.6722000032</v>
      </c>
      <c r="D7" s="606">
        <v>272635248.21429998</v>
      </c>
      <c r="E7" s="606">
        <v>7515426.1464999886</v>
      </c>
      <c r="F7" s="606"/>
      <c r="G7" s="606">
        <v>5395.87</v>
      </c>
      <c r="H7" s="609">
        <v>267907217.74000001</v>
      </c>
    </row>
    <row r="8" spans="1:8">
      <c r="A8" s="368">
        <v>2</v>
      </c>
      <c r="B8" s="383" t="s">
        <v>435</v>
      </c>
      <c r="C8" s="606">
        <v>14471619.628799999</v>
      </c>
      <c r="D8" s="606">
        <v>6988911427.583724</v>
      </c>
      <c r="E8" s="606">
        <v>7009561.2258000104</v>
      </c>
      <c r="F8" s="606"/>
      <c r="G8" s="606">
        <v>91246.680000000008</v>
      </c>
      <c r="H8" s="609">
        <v>6996373485.9867249</v>
      </c>
    </row>
    <row r="9" spans="1:8">
      <c r="A9" s="368">
        <v>3</v>
      </c>
      <c r="B9" s="383" t="s">
        <v>436</v>
      </c>
      <c r="C9" s="606">
        <v>347751.07010000001</v>
      </c>
      <c r="D9" s="606">
        <v>120793328.14687486</v>
      </c>
      <c r="E9" s="606">
        <v>733108.7696</v>
      </c>
      <c r="F9" s="606"/>
      <c r="G9" s="606">
        <v>0</v>
      </c>
      <c r="H9" s="609">
        <v>120407970.44737485</v>
      </c>
    </row>
    <row r="10" spans="1:8">
      <c r="A10" s="368">
        <v>4</v>
      </c>
      <c r="B10" s="383" t="s">
        <v>523</v>
      </c>
      <c r="C10" s="606">
        <v>26364708.734399997</v>
      </c>
      <c r="D10" s="606">
        <v>885671855.41073501</v>
      </c>
      <c r="E10" s="606">
        <v>12472783.205600001</v>
      </c>
      <c r="F10" s="606"/>
      <c r="G10" s="606">
        <v>552.32000000000005</v>
      </c>
      <c r="H10" s="609">
        <v>899563780.93953502</v>
      </c>
    </row>
    <row r="11" spans="1:8">
      <c r="A11" s="368">
        <v>5</v>
      </c>
      <c r="B11" s="383" t="s">
        <v>437</v>
      </c>
      <c r="C11" s="606">
        <v>28637000.572699998</v>
      </c>
      <c r="D11" s="606">
        <v>1021806977.8955599</v>
      </c>
      <c r="E11" s="606">
        <v>7497255.4531999975</v>
      </c>
      <c r="F11" s="606"/>
      <c r="G11" s="606">
        <v>38892.06</v>
      </c>
      <c r="H11" s="609">
        <v>1042946723.0150599</v>
      </c>
    </row>
    <row r="12" spans="1:8">
      <c r="A12" s="368">
        <v>6</v>
      </c>
      <c r="B12" s="383" t="s">
        <v>438</v>
      </c>
      <c r="C12" s="606">
        <v>36464880.697337002</v>
      </c>
      <c r="D12" s="606">
        <v>351596347.84945905</v>
      </c>
      <c r="E12" s="606">
        <v>21451226.043300014</v>
      </c>
      <c r="F12" s="606"/>
      <c r="G12" s="606">
        <v>509997.48999999993</v>
      </c>
      <c r="H12" s="609">
        <v>366610002.50349605</v>
      </c>
    </row>
    <row r="13" spans="1:8">
      <c r="A13" s="368">
        <v>7</v>
      </c>
      <c r="B13" s="383" t="s">
        <v>439</v>
      </c>
      <c r="C13" s="606">
        <v>18026379.456285998</v>
      </c>
      <c r="D13" s="606">
        <v>652621335.19630289</v>
      </c>
      <c r="E13" s="606">
        <v>8242002.6001000088</v>
      </c>
      <c r="F13" s="606"/>
      <c r="G13" s="606">
        <v>206327.40999999995</v>
      </c>
      <c r="H13" s="609">
        <v>662405712.0524888</v>
      </c>
    </row>
    <row r="14" spans="1:8">
      <c r="A14" s="368">
        <v>8</v>
      </c>
      <c r="B14" s="383" t="s">
        <v>440</v>
      </c>
      <c r="C14" s="606">
        <v>14082357.143500004</v>
      </c>
      <c r="D14" s="606">
        <v>868932997.70685911</v>
      </c>
      <c r="E14" s="606">
        <v>11193264.93480001</v>
      </c>
      <c r="F14" s="606"/>
      <c r="G14" s="606">
        <v>2397440.2100000009</v>
      </c>
      <c r="H14" s="609">
        <v>871822089.91555905</v>
      </c>
    </row>
    <row r="15" spans="1:8">
      <c r="A15" s="368">
        <v>9</v>
      </c>
      <c r="B15" s="383" t="s">
        <v>441</v>
      </c>
      <c r="C15" s="606">
        <v>18644108.699699998</v>
      </c>
      <c r="D15" s="606">
        <v>441550771.59990406</v>
      </c>
      <c r="E15" s="606">
        <v>6913044.4331999952</v>
      </c>
      <c r="F15" s="606"/>
      <c r="G15" s="606">
        <v>299611.97000000003</v>
      </c>
      <c r="H15" s="609">
        <v>453281835.86640406</v>
      </c>
    </row>
    <row r="16" spans="1:8">
      <c r="A16" s="368">
        <v>10</v>
      </c>
      <c r="B16" s="383" t="s">
        <v>442</v>
      </c>
      <c r="C16" s="606">
        <v>1427426.6661</v>
      </c>
      <c r="D16" s="606">
        <v>177188630.54627198</v>
      </c>
      <c r="E16" s="606">
        <v>1801031.982000001</v>
      </c>
      <c r="F16" s="606"/>
      <c r="G16" s="606">
        <v>404798.51</v>
      </c>
      <c r="H16" s="609">
        <v>176815025.23037198</v>
      </c>
    </row>
    <row r="17" spans="1:8">
      <c r="A17" s="368">
        <v>11</v>
      </c>
      <c r="B17" s="383" t="s">
        <v>443</v>
      </c>
      <c r="C17" s="606">
        <v>6388929.3959959988</v>
      </c>
      <c r="D17" s="606">
        <v>211174502.86579397</v>
      </c>
      <c r="E17" s="606">
        <v>4167266.0237000007</v>
      </c>
      <c r="F17" s="606"/>
      <c r="G17" s="606">
        <v>634844.51999999979</v>
      </c>
      <c r="H17" s="609">
        <v>213396166.23808998</v>
      </c>
    </row>
    <row r="18" spans="1:8">
      <c r="A18" s="368">
        <v>12</v>
      </c>
      <c r="B18" s="383" t="s">
        <v>444</v>
      </c>
      <c r="C18" s="606">
        <v>33294243.028499983</v>
      </c>
      <c r="D18" s="606">
        <v>1274555756.0858872</v>
      </c>
      <c r="E18" s="606">
        <v>22798575.17799997</v>
      </c>
      <c r="F18" s="606"/>
      <c r="G18" s="606">
        <v>1069325.76</v>
      </c>
      <c r="H18" s="609">
        <v>1285051423.9363873</v>
      </c>
    </row>
    <row r="19" spans="1:8">
      <c r="A19" s="368">
        <v>13</v>
      </c>
      <c r="B19" s="383" t="s">
        <v>445</v>
      </c>
      <c r="C19" s="606">
        <v>11487503.326200003</v>
      </c>
      <c r="D19" s="606">
        <v>572960933.66460598</v>
      </c>
      <c r="E19" s="606">
        <v>7586868.0592000084</v>
      </c>
      <c r="F19" s="606"/>
      <c r="G19" s="606">
        <v>301785.24</v>
      </c>
      <c r="H19" s="609">
        <v>576861568.93160594</v>
      </c>
    </row>
    <row r="20" spans="1:8">
      <c r="A20" s="368">
        <v>14</v>
      </c>
      <c r="B20" s="383" t="s">
        <v>446</v>
      </c>
      <c r="C20" s="606">
        <v>22122440.346700002</v>
      </c>
      <c r="D20" s="606">
        <v>1151973707.1032052</v>
      </c>
      <c r="E20" s="606">
        <v>8357721.9280999983</v>
      </c>
      <c r="F20" s="606"/>
      <c r="G20" s="606">
        <v>101128.53</v>
      </c>
      <c r="H20" s="609">
        <v>1165738425.521805</v>
      </c>
    </row>
    <row r="21" spans="1:8">
      <c r="A21" s="368">
        <v>15</v>
      </c>
      <c r="B21" s="383" t="s">
        <v>447</v>
      </c>
      <c r="C21" s="606">
        <v>8126397.3770000022</v>
      </c>
      <c r="D21" s="606">
        <v>381346264.08019298</v>
      </c>
      <c r="E21" s="606">
        <v>4644365.6891000001</v>
      </c>
      <c r="F21" s="606"/>
      <c r="G21" s="606">
        <v>196713.39</v>
      </c>
      <c r="H21" s="609">
        <v>384828295.76809293</v>
      </c>
    </row>
    <row r="22" spans="1:8">
      <c r="A22" s="368">
        <v>16</v>
      </c>
      <c r="B22" s="383" t="s">
        <v>448</v>
      </c>
      <c r="C22" s="606">
        <v>566036.73479999998</v>
      </c>
      <c r="D22" s="606">
        <v>191476555.82927799</v>
      </c>
      <c r="E22" s="606">
        <v>2678705.3950000023</v>
      </c>
      <c r="F22" s="606"/>
      <c r="G22" s="606">
        <v>1837.58</v>
      </c>
      <c r="H22" s="609">
        <v>189363887.16907799</v>
      </c>
    </row>
    <row r="23" spans="1:8">
      <c r="A23" s="368">
        <v>17</v>
      </c>
      <c r="B23" s="383" t="s">
        <v>526</v>
      </c>
      <c r="C23" s="606">
        <v>3783194.7977</v>
      </c>
      <c r="D23" s="606">
        <v>283967030.66143602</v>
      </c>
      <c r="E23" s="606">
        <v>1109533.7794000013</v>
      </c>
      <c r="F23" s="606"/>
      <c r="G23" s="606">
        <v>41902.339999999989</v>
      </c>
      <c r="H23" s="609">
        <v>286640691.67973602</v>
      </c>
    </row>
    <row r="24" spans="1:8">
      <c r="A24" s="368">
        <v>18</v>
      </c>
      <c r="B24" s="383" t="s">
        <v>449</v>
      </c>
      <c r="C24" s="606">
        <v>1267373.1104000001</v>
      </c>
      <c r="D24" s="606">
        <v>1011705941.3707662</v>
      </c>
      <c r="E24" s="606">
        <v>3005897.5798000004</v>
      </c>
      <c r="F24" s="606"/>
      <c r="G24" s="606">
        <v>32378.1</v>
      </c>
      <c r="H24" s="609">
        <v>1009967416.9013661</v>
      </c>
    </row>
    <row r="25" spans="1:8">
      <c r="A25" s="368">
        <v>19</v>
      </c>
      <c r="B25" s="383" t="s">
        <v>450</v>
      </c>
      <c r="C25" s="606">
        <v>906410.21479999996</v>
      </c>
      <c r="D25" s="606">
        <v>94436791.446518213</v>
      </c>
      <c r="E25" s="606">
        <v>1521121.4260999991</v>
      </c>
      <c r="F25" s="606"/>
      <c r="G25" s="606">
        <v>181437.24</v>
      </c>
      <c r="H25" s="609">
        <v>93822080.235218212</v>
      </c>
    </row>
    <row r="26" spans="1:8">
      <c r="A26" s="368">
        <v>20</v>
      </c>
      <c r="B26" s="383" t="s">
        <v>525</v>
      </c>
      <c r="C26" s="606">
        <v>2449429.2294000001</v>
      </c>
      <c r="D26" s="606">
        <v>587224734.14838004</v>
      </c>
      <c r="E26" s="606">
        <v>4632878.8417000007</v>
      </c>
      <c r="F26" s="606"/>
      <c r="G26" s="606">
        <v>292248.91000000003</v>
      </c>
      <c r="H26" s="609">
        <v>585041284.53608012</v>
      </c>
    </row>
    <row r="27" spans="1:8">
      <c r="A27" s="368">
        <v>21</v>
      </c>
      <c r="B27" s="383" t="s">
        <v>451</v>
      </c>
      <c r="C27" s="606">
        <v>216919.10530000002</v>
      </c>
      <c r="D27" s="606">
        <v>72798533.706052989</v>
      </c>
      <c r="E27" s="606">
        <v>619589.79139999917</v>
      </c>
      <c r="F27" s="606"/>
      <c r="G27" s="606">
        <v>0</v>
      </c>
      <c r="H27" s="609">
        <v>72395863.019952983</v>
      </c>
    </row>
    <row r="28" spans="1:8">
      <c r="A28" s="368">
        <v>22</v>
      </c>
      <c r="B28" s="383" t="s">
        <v>452</v>
      </c>
      <c r="C28" s="606">
        <v>851471.15099999995</v>
      </c>
      <c r="D28" s="606">
        <v>140701787.53397298</v>
      </c>
      <c r="E28" s="606">
        <v>1083146.2309999992</v>
      </c>
      <c r="F28" s="606"/>
      <c r="G28" s="606">
        <v>4807.2000000000007</v>
      </c>
      <c r="H28" s="609">
        <v>140470112.45397297</v>
      </c>
    </row>
    <row r="29" spans="1:8">
      <c r="A29" s="368">
        <v>23</v>
      </c>
      <c r="B29" s="383" t="s">
        <v>453</v>
      </c>
      <c r="C29" s="606">
        <v>55416785.875300184</v>
      </c>
      <c r="D29" s="606">
        <v>3937398821.6105237</v>
      </c>
      <c r="E29" s="606">
        <v>76628484.10380052</v>
      </c>
      <c r="F29" s="606"/>
      <c r="G29" s="606">
        <v>2464931.2099999995</v>
      </c>
      <c r="H29" s="609">
        <v>3916187123.3820238</v>
      </c>
    </row>
    <row r="30" spans="1:8">
      <c r="A30" s="368">
        <v>24</v>
      </c>
      <c r="B30" s="383" t="s">
        <v>524</v>
      </c>
      <c r="C30" s="606">
        <v>18093744.957899999</v>
      </c>
      <c r="D30" s="606">
        <v>1120298897.9775522</v>
      </c>
      <c r="E30" s="606">
        <v>27571632.478900012</v>
      </c>
      <c r="F30" s="606"/>
      <c r="G30" s="606">
        <v>3720303.330000001</v>
      </c>
      <c r="H30" s="609">
        <v>1110821010.4565523</v>
      </c>
    </row>
    <row r="31" spans="1:8">
      <c r="A31" s="368">
        <v>25</v>
      </c>
      <c r="B31" s="383" t="s">
        <v>454</v>
      </c>
      <c r="C31" s="606">
        <v>38384214.859199956</v>
      </c>
      <c r="D31" s="606">
        <v>2642811569.9662051</v>
      </c>
      <c r="E31" s="606">
        <v>66979138.637300164</v>
      </c>
      <c r="F31" s="606"/>
      <c r="G31" s="606">
        <v>3723.3099999999995</v>
      </c>
      <c r="H31" s="609">
        <v>2614216646.1881051</v>
      </c>
    </row>
    <row r="32" spans="1:8">
      <c r="A32" s="368">
        <v>26</v>
      </c>
      <c r="B32" s="383" t="s">
        <v>521</v>
      </c>
      <c r="C32" s="606">
        <v>18688755.472800091</v>
      </c>
      <c r="D32" s="606">
        <v>700150212.94810009</v>
      </c>
      <c r="E32" s="606">
        <v>14941351.410900112</v>
      </c>
      <c r="F32" s="606"/>
      <c r="G32" s="606">
        <v>28705444.729999978</v>
      </c>
      <c r="H32" s="609">
        <v>703897617.01000011</v>
      </c>
    </row>
    <row r="33" spans="1:8">
      <c r="A33" s="368">
        <v>27</v>
      </c>
      <c r="B33" s="368" t="s">
        <v>455</v>
      </c>
      <c r="C33" s="606">
        <v>20332277.716800001</v>
      </c>
      <c r="D33" s="606">
        <v>2332035432.5655208</v>
      </c>
      <c r="E33" s="606">
        <v>21712219.500987712</v>
      </c>
      <c r="F33" s="606"/>
      <c r="G33" s="606">
        <v>765605.23</v>
      </c>
      <c r="H33" s="609">
        <v>2330655490.7813334</v>
      </c>
    </row>
    <row r="34" spans="1:8">
      <c r="A34" s="368">
        <v>28</v>
      </c>
      <c r="B34" s="372" t="s">
        <v>64</v>
      </c>
      <c r="C34" s="608">
        <v>403629755.04091918</v>
      </c>
      <c r="D34" s="608">
        <v>28488726393.713982</v>
      </c>
      <c r="E34" s="608">
        <v>354867200.84848851</v>
      </c>
      <c r="F34" s="608">
        <v>0</v>
      </c>
      <c r="G34" s="608">
        <v>42472679.139999978</v>
      </c>
      <c r="H34" s="609">
        <v>28537488947.906414</v>
      </c>
    </row>
    <row r="36" spans="1:8">
      <c r="B36" s="382"/>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85" zoomScaleNormal="85" workbookViewId="0">
      <selection activeCell="C7" sqref="C7"/>
    </sheetView>
  </sheetViews>
  <sheetFormatPr defaultColWidth="9.28515625" defaultRowHeight="12.75"/>
  <cols>
    <col min="1" max="1" width="11.7109375" style="294" bestFit="1" customWidth="1"/>
    <col min="2" max="2" width="108" style="294" bestFit="1" customWidth="1"/>
    <col min="3" max="3" width="35.5703125" style="294" customWidth="1"/>
    <col min="4" max="4" width="38.42578125" style="294" customWidth="1"/>
    <col min="5" max="16384" width="9.28515625" style="294"/>
  </cols>
  <sheetData>
    <row r="1" spans="1:4" ht="13.5">
      <c r="A1" s="292" t="s">
        <v>30</v>
      </c>
      <c r="B1" s="366" t="str">
        <f>'Info '!C2</f>
        <v>JSC TBC Bank</v>
      </c>
    </row>
    <row r="2" spans="1:4">
      <c r="A2" s="292" t="s">
        <v>31</v>
      </c>
      <c r="B2" s="365">
        <f>'1. key ratios '!B2</f>
        <v>45199</v>
      </c>
    </row>
    <row r="3" spans="1:4">
      <c r="A3" s="293" t="s">
        <v>456</v>
      </c>
    </row>
    <row r="5" spans="1:4">
      <c r="A5" s="701" t="s">
        <v>670</v>
      </c>
      <c r="B5" s="701"/>
      <c r="C5" s="364" t="s">
        <v>473</v>
      </c>
      <c r="D5" s="364" t="s">
        <v>514</v>
      </c>
    </row>
    <row r="6" spans="1:4">
      <c r="A6" s="390">
        <v>1</v>
      </c>
      <c r="B6" s="384" t="s">
        <v>669</v>
      </c>
      <c r="C6" s="604">
        <v>330815869.14402246</v>
      </c>
      <c r="D6" s="604">
        <v>3333136.7093999991</v>
      </c>
    </row>
    <row r="7" spans="1:4">
      <c r="A7" s="387">
        <v>2</v>
      </c>
      <c r="B7" s="384" t="s">
        <v>668</v>
      </c>
      <c r="C7" s="604">
        <v>164886960.09384322</v>
      </c>
      <c r="D7" s="604">
        <v>1008300.2581809922</v>
      </c>
    </row>
    <row r="8" spans="1:4">
      <c r="A8" s="389">
        <v>2.1</v>
      </c>
      <c r="B8" s="388" t="s">
        <v>529</v>
      </c>
      <c r="C8" s="604">
        <v>56904570.739976317</v>
      </c>
      <c r="D8" s="604">
        <v>956877.22283874347</v>
      </c>
    </row>
    <row r="9" spans="1:4">
      <c r="A9" s="389">
        <v>2.2000000000000002</v>
      </c>
      <c r="B9" s="388" t="s">
        <v>527</v>
      </c>
      <c r="C9" s="604">
        <v>107982389.3538669</v>
      </c>
      <c r="D9" s="604">
        <v>51423.035342248768</v>
      </c>
    </row>
    <row r="10" spans="1:4">
      <c r="A10" s="390">
        <v>3</v>
      </c>
      <c r="B10" s="384" t="s">
        <v>667</v>
      </c>
      <c r="C10" s="604">
        <v>167412675.31231594</v>
      </c>
      <c r="D10" s="604">
        <v>515109.87543624616</v>
      </c>
    </row>
    <row r="11" spans="1:4">
      <c r="A11" s="389">
        <v>3.1</v>
      </c>
      <c r="B11" s="388" t="s">
        <v>458</v>
      </c>
      <c r="C11" s="604">
        <v>34617125.28239999</v>
      </c>
      <c r="D11" s="604">
        <v>0</v>
      </c>
    </row>
    <row r="12" spans="1:4">
      <c r="A12" s="389">
        <v>3.2</v>
      </c>
      <c r="B12" s="388" t="s">
        <v>666</v>
      </c>
      <c r="C12" s="604">
        <v>40199897.37031541</v>
      </c>
      <c r="D12" s="604">
        <v>234483.20857367048</v>
      </c>
    </row>
    <row r="13" spans="1:4">
      <c r="A13" s="389">
        <v>3.3</v>
      </c>
      <c r="B13" s="388" t="s">
        <v>528</v>
      </c>
      <c r="C13" s="604">
        <v>92595652.659600526</v>
      </c>
      <c r="D13" s="604">
        <v>280626.66686257569</v>
      </c>
    </row>
    <row r="14" spans="1:4">
      <c r="A14" s="387">
        <v>4</v>
      </c>
      <c r="B14" s="386" t="s">
        <v>665</v>
      </c>
      <c r="C14" s="604">
        <v>942747.85554775619</v>
      </c>
      <c r="D14" s="604">
        <v>5485.7857552531441</v>
      </c>
    </row>
    <row r="15" spans="1:4">
      <c r="A15" s="385">
        <v>5</v>
      </c>
      <c r="B15" s="384" t="s">
        <v>664</v>
      </c>
      <c r="C15" s="605">
        <v>329232901.38198388</v>
      </c>
      <c r="D15" s="605">
        <v>3831812.8778999983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85" zoomScaleNormal="85" workbookViewId="0"/>
  </sheetViews>
  <sheetFormatPr defaultColWidth="9.28515625" defaultRowHeight="12.75"/>
  <cols>
    <col min="1" max="1" width="11.7109375" style="294" bestFit="1" customWidth="1"/>
    <col min="2" max="2" width="128.85546875" style="294" bestFit="1" customWidth="1"/>
    <col min="3" max="3" width="37" style="294" customWidth="1"/>
    <col min="4" max="4" width="50.5703125" style="294" customWidth="1"/>
    <col min="5" max="16384" width="9.28515625" style="294"/>
  </cols>
  <sheetData>
    <row r="1" spans="1:4" ht="13.5">
      <c r="A1" s="292" t="s">
        <v>30</v>
      </c>
      <c r="B1" s="366" t="str">
        <f>'Info '!C2</f>
        <v>JSC TBC Bank</v>
      </c>
    </row>
    <row r="2" spans="1:4">
      <c r="A2" s="292" t="s">
        <v>31</v>
      </c>
      <c r="B2" s="365">
        <f>'1. key ratios '!B2</f>
        <v>45199</v>
      </c>
    </row>
    <row r="3" spans="1:4">
      <c r="A3" s="293" t="s">
        <v>460</v>
      </c>
    </row>
    <row r="4" spans="1:4">
      <c r="A4" s="293"/>
    </row>
    <row r="5" spans="1:4" ht="15" customHeight="1">
      <c r="A5" s="702" t="s">
        <v>530</v>
      </c>
      <c r="B5" s="703"/>
      <c r="C5" s="706" t="s">
        <v>461</v>
      </c>
      <c r="D5" s="706" t="s">
        <v>462</v>
      </c>
    </row>
    <row r="6" spans="1:4">
      <c r="A6" s="704"/>
      <c r="B6" s="705"/>
      <c r="C6" s="706"/>
      <c r="D6" s="706"/>
    </row>
    <row r="7" spans="1:4">
      <c r="A7" s="357">
        <v>1</v>
      </c>
      <c r="B7" s="357" t="s">
        <v>457</v>
      </c>
      <c r="C7" s="606">
        <v>380377545.37759995</v>
      </c>
      <c r="D7" s="610"/>
    </row>
    <row r="8" spans="1:4">
      <c r="A8" s="393">
        <v>2</v>
      </c>
      <c r="B8" s="393" t="s">
        <v>463</v>
      </c>
      <c r="C8" s="606">
        <v>75754726.037456602</v>
      </c>
      <c r="D8" s="610"/>
    </row>
    <row r="9" spans="1:4">
      <c r="A9" s="393">
        <v>3</v>
      </c>
      <c r="B9" s="394" t="s">
        <v>673</v>
      </c>
      <c r="C9" s="606">
        <v>2710889.9340380901</v>
      </c>
      <c r="D9" s="610"/>
    </row>
    <row r="10" spans="1:4">
      <c r="A10" s="393">
        <v>4</v>
      </c>
      <c r="B10" s="393" t="s">
        <v>464</v>
      </c>
      <c r="C10" s="606">
        <v>88375413.782794714</v>
      </c>
      <c r="D10" s="610"/>
    </row>
    <row r="11" spans="1:4">
      <c r="A11" s="393">
        <v>5</v>
      </c>
      <c r="B11" s="392" t="s">
        <v>672</v>
      </c>
      <c r="C11" s="606">
        <v>14652705.222905001</v>
      </c>
      <c r="D11" s="610"/>
    </row>
    <row r="12" spans="1:4">
      <c r="A12" s="393">
        <v>6</v>
      </c>
      <c r="B12" s="392" t="s">
        <v>465</v>
      </c>
      <c r="C12" s="606">
        <v>31382464.7452332</v>
      </c>
      <c r="D12" s="610"/>
    </row>
    <row r="13" spans="1:4">
      <c r="A13" s="393">
        <v>7</v>
      </c>
      <c r="B13" s="392" t="s">
        <v>468</v>
      </c>
      <c r="C13" s="606">
        <v>24166609.9769856</v>
      </c>
      <c r="D13" s="610"/>
    </row>
    <row r="14" spans="1:4">
      <c r="A14" s="393">
        <v>8</v>
      </c>
      <c r="B14" s="392" t="s">
        <v>466</v>
      </c>
      <c r="C14" s="606">
        <v>17853222</v>
      </c>
      <c r="D14" s="606">
        <v>0</v>
      </c>
    </row>
    <row r="15" spans="1:4">
      <c r="A15" s="393">
        <v>9</v>
      </c>
      <c r="B15" s="392" t="s">
        <v>467</v>
      </c>
      <c r="C15" s="606">
        <v>0</v>
      </c>
      <c r="D15" s="606">
        <v>0</v>
      </c>
    </row>
    <row r="16" spans="1:4">
      <c r="A16" s="393">
        <v>10</v>
      </c>
      <c r="B16" s="392" t="s">
        <v>469</v>
      </c>
      <c r="C16" s="606">
        <v>0</v>
      </c>
      <c r="D16" s="606">
        <v>0</v>
      </c>
    </row>
    <row r="17" spans="1:4">
      <c r="A17" s="393">
        <v>11</v>
      </c>
      <c r="B17" s="392" t="s">
        <v>671</v>
      </c>
      <c r="C17" s="606">
        <v>320411.83767091302</v>
      </c>
      <c r="D17" s="610"/>
    </row>
    <row r="18" spans="1:4">
      <c r="A18" s="357">
        <v>12</v>
      </c>
      <c r="B18" s="391" t="s">
        <v>459</v>
      </c>
      <c r="C18" s="608">
        <v>370467747.56629997</v>
      </c>
      <c r="D18" s="610"/>
    </row>
    <row r="21" spans="1:4">
      <c r="B21" s="292"/>
    </row>
    <row r="22" spans="1:4">
      <c r="B22" s="292"/>
    </row>
    <row r="23" spans="1:4">
      <c r="B23" s="29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70" zoomScaleNormal="70" workbookViewId="0"/>
  </sheetViews>
  <sheetFormatPr defaultColWidth="9.28515625" defaultRowHeight="12.75"/>
  <cols>
    <col min="1" max="1" width="11.7109375" style="379" bestFit="1" customWidth="1"/>
    <col min="2" max="2" width="63.85546875" style="379" customWidth="1"/>
    <col min="3" max="3" width="15.5703125" style="379" customWidth="1"/>
    <col min="4" max="18" width="22.28515625" style="379" customWidth="1"/>
    <col min="19" max="19" width="23.28515625" style="379" bestFit="1" customWidth="1"/>
    <col min="20" max="26" width="22.28515625" style="379" customWidth="1"/>
    <col min="27" max="27" width="23.28515625" style="379" bestFit="1" customWidth="1"/>
    <col min="28" max="28" width="20" style="379" customWidth="1"/>
    <col min="29" max="16384" width="9.28515625" style="379"/>
  </cols>
  <sheetData>
    <row r="1" spans="1:28" ht="13.5">
      <c r="A1" s="292" t="s">
        <v>30</v>
      </c>
      <c r="B1" s="366" t="str">
        <f>'Info '!C2</f>
        <v>JSC TBC Bank</v>
      </c>
    </row>
    <row r="2" spans="1:28">
      <c r="A2" s="292" t="s">
        <v>31</v>
      </c>
      <c r="B2" s="365">
        <f>'1. key ratios '!B2</f>
        <v>45199</v>
      </c>
      <c r="C2" s="380"/>
    </row>
    <row r="3" spans="1:28">
      <c r="A3" s="293" t="s">
        <v>470</v>
      </c>
    </row>
    <row r="5" spans="1:28" ht="15" customHeight="1">
      <c r="A5" s="708" t="s">
        <v>685</v>
      </c>
      <c r="B5" s="709"/>
      <c r="C5" s="714" t="s">
        <v>471</v>
      </c>
      <c r="D5" s="715"/>
      <c r="E5" s="715"/>
      <c r="F5" s="715"/>
      <c r="G5" s="715"/>
      <c r="H5" s="715"/>
      <c r="I5" s="715"/>
      <c r="J5" s="715"/>
      <c r="K5" s="715"/>
      <c r="L5" s="715"/>
      <c r="M5" s="715"/>
      <c r="N5" s="715"/>
      <c r="O5" s="715"/>
      <c r="P5" s="715"/>
      <c r="Q5" s="715"/>
      <c r="R5" s="715"/>
      <c r="S5" s="715"/>
      <c r="T5" s="402"/>
      <c r="U5" s="402"/>
      <c r="V5" s="402"/>
      <c r="W5" s="402"/>
      <c r="X5" s="402"/>
      <c r="Y5" s="402"/>
      <c r="Z5" s="402"/>
      <c r="AA5" s="401"/>
      <c r="AB5" s="396"/>
    </row>
    <row r="6" spans="1:28" ht="12" customHeight="1">
      <c r="A6" s="710"/>
      <c r="B6" s="711"/>
      <c r="C6" s="716" t="s">
        <v>64</v>
      </c>
      <c r="D6" s="718" t="s">
        <v>684</v>
      </c>
      <c r="E6" s="718"/>
      <c r="F6" s="718"/>
      <c r="G6" s="718"/>
      <c r="H6" s="718" t="s">
        <v>683</v>
      </c>
      <c r="I6" s="718"/>
      <c r="J6" s="718"/>
      <c r="K6" s="718"/>
      <c r="L6" s="399"/>
      <c r="M6" s="719" t="s">
        <v>682</v>
      </c>
      <c r="N6" s="719"/>
      <c r="O6" s="719"/>
      <c r="P6" s="719"/>
      <c r="Q6" s="719"/>
      <c r="R6" s="719"/>
      <c r="S6" s="699"/>
      <c r="T6" s="400"/>
      <c r="U6" s="707" t="s">
        <v>681</v>
      </c>
      <c r="V6" s="707"/>
      <c r="W6" s="707"/>
      <c r="X6" s="707"/>
      <c r="Y6" s="707"/>
      <c r="Z6" s="707"/>
      <c r="AA6" s="700"/>
      <c r="AB6" s="399"/>
    </row>
    <row r="7" spans="1:28" ht="25.5">
      <c r="A7" s="712"/>
      <c r="B7" s="713"/>
      <c r="C7" s="717"/>
      <c r="D7" s="398"/>
      <c r="E7" s="376" t="s">
        <v>472</v>
      </c>
      <c r="F7" s="376" t="s">
        <v>679</v>
      </c>
      <c r="G7" s="378" t="s">
        <v>680</v>
      </c>
      <c r="H7" s="380"/>
      <c r="I7" s="376" t="s">
        <v>472</v>
      </c>
      <c r="J7" s="376" t="s">
        <v>679</v>
      </c>
      <c r="K7" s="378" t="s">
        <v>680</v>
      </c>
      <c r="L7" s="397"/>
      <c r="M7" s="376" t="s">
        <v>472</v>
      </c>
      <c r="N7" s="376" t="s">
        <v>679</v>
      </c>
      <c r="O7" s="376" t="s">
        <v>678</v>
      </c>
      <c r="P7" s="376" t="s">
        <v>677</v>
      </c>
      <c r="Q7" s="376" t="s">
        <v>676</v>
      </c>
      <c r="R7" s="376" t="s">
        <v>675</v>
      </c>
      <c r="S7" s="376" t="s">
        <v>674</v>
      </c>
      <c r="T7" s="397"/>
      <c r="U7" s="376" t="s">
        <v>472</v>
      </c>
      <c r="V7" s="376" t="s">
        <v>679</v>
      </c>
      <c r="W7" s="376" t="s">
        <v>678</v>
      </c>
      <c r="X7" s="376" t="s">
        <v>677</v>
      </c>
      <c r="Y7" s="376" t="s">
        <v>676</v>
      </c>
      <c r="Z7" s="376" t="s">
        <v>675</v>
      </c>
      <c r="AA7" s="376" t="s">
        <v>674</v>
      </c>
      <c r="AB7" s="396"/>
    </row>
    <row r="8" spans="1:28">
      <c r="A8" s="395">
        <v>1</v>
      </c>
      <c r="B8" s="372" t="s">
        <v>473</v>
      </c>
      <c r="C8" s="608">
        <v>19720899671.15522</v>
      </c>
      <c r="D8" s="608">
        <v>18078342332.872093</v>
      </c>
      <c r="E8" s="608">
        <v>278880681.23875207</v>
      </c>
      <c r="F8" s="608">
        <v>0</v>
      </c>
      <c r="G8" s="608">
        <v>0</v>
      </c>
      <c r="H8" s="608">
        <v>1272089590.7167909</v>
      </c>
      <c r="I8" s="608">
        <v>210931840.56114399</v>
      </c>
      <c r="J8" s="608">
        <v>125100571.82985406</v>
      </c>
      <c r="K8" s="608">
        <v>13763.301606000001</v>
      </c>
      <c r="L8" s="608">
        <v>370243940.50248313</v>
      </c>
      <c r="M8" s="608">
        <v>26710676.234539002</v>
      </c>
      <c r="N8" s="608">
        <v>38941504.728505999</v>
      </c>
      <c r="O8" s="608">
        <v>76433151.101464987</v>
      </c>
      <c r="P8" s="608">
        <v>47500014.104214996</v>
      </c>
      <c r="Q8" s="608">
        <v>65933500.741499007</v>
      </c>
      <c r="R8" s="608">
        <v>35735845.395659</v>
      </c>
      <c r="S8" s="608">
        <v>3591940.4345790003</v>
      </c>
      <c r="T8" s="608">
        <v>223807.063849</v>
      </c>
      <c r="U8" s="608">
        <v>0</v>
      </c>
      <c r="V8" s="608">
        <v>3208.2742319999998</v>
      </c>
      <c r="W8" s="608">
        <v>0</v>
      </c>
      <c r="X8" s="608">
        <v>1337.3555389999999</v>
      </c>
      <c r="Y8" s="608">
        <v>0</v>
      </c>
      <c r="Z8" s="608">
        <v>208314.419559</v>
      </c>
      <c r="AA8" s="608">
        <v>0</v>
      </c>
    </row>
    <row r="9" spans="1:28">
      <c r="A9" s="368">
        <v>1.1000000000000001</v>
      </c>
      <c r="B9" s="387" t="s">
        <v>474</v>
      </c>
      <c r="C9" s="611">
        <v>0</v>
      </c>
      <c r="D9" s="611">
        <v>0</v>
      </c>
      <c r="E9" s="611">
        <v>0</v>
      </c>
      <c r="F9" s="611">
        <v>0</v>
      </c>
      <c r="G9" s="611">
        <v>0</v>
      </c>
      <c r="H9" s="611">
        <v>0</v>
      </c>
      <c r="I9" s="611">
        <v>0</v>
      </c>
      <c r="J9" s="611">
        <v>0</v>
      </c>
      <c r="K9" s="611">
        <v>0</v>
      </c>
      <c r="L9" s="611">
        <v>0</v>
      </c>
      <c r="M9" s="611">
        <v>0</v>
      </c>
      <c r="N9" s="611">
        <v>0</v>
      </c>
      <c r="O9" s="611">
        <v>0</v>
      </c>
      <c r="P9" s="611">
        <v>0</v>
      </c>
      <c r="Q9" s="611">
        <v>0</v>
      </c>
      <c r="R9" s="611">
        <v>0</v>
      </c>
      <c r="S9" s="611">
        <v>0</v>
      </c>
      <c r="T9" s="611">
        <v>0</v>
      </c>
      <c r="U9" s="611">
        <v>0</v>
      </c>
      <c r="V9" s="611">
        <v>0</v>
      </c>
      <c r="W9" s="611">
        <v>0</v>
      </c>
      <c r="X9" s="611">
        <v>0</v>
      </c>
      <c r="Y9" s="611">
        <v>0</v>
      </c>
      <c r="Z9" s="611">
        <v>0</v>
      </c>
      <c r="AA9" s="611">
        <v>0</v>
      </c>
    </row>
    <row r="10" spans="1:28">
      <c r="A10" s="368">
        <v>1.2</v>
      </c>
      <c r="B10" s="387" t="s">
        <v>475</v>
      </c>
      <c r="C10" s="611">
        <v>0</v>
      </c>
      <c r="D10" s="611">
        <v>0</v>
      </c>
      <c r="E10" s="611">
        <v>0</v>
      </c>
      <c r="F10" s="611">
        <v>0</v>
      </c>
      <c r="G10" s="611">
        <v>0</v>
      </c>
      <c r="H10" s="611">
        <v>0</v>
      </c>
      <c r="I10" s="611">
        <v>0</v>
      </c>
      <c r="J10" s="611">
        <v>0</v>
      </c>
      <c r="K10" s="611">
        <v>0</v>
      </c>
      <c r="L10" s="611">
        <v>0</v>
      </c>
      <c r="M10" s="611">
        <v>0</v>
      </c>
      <c r="N10" s="611">
        <v>0</v>
      </c>
      <c r="O10" s="611">
        <v>0</v>
      </c>
      <c r="P10" s="611">
        <v>0</v>
      </c>
      <c r="Q10" s="611">
        <v>0</v>
      </c>
      <c r="R10" s="611">
        <v>0</v>
      </c>
      <c r="S10" s="611">
        <v>0</v>
      </c>
      <c r="T10" s="611">
        <v>0</v>
      </c>
      <c r="U10" s="611">
        <v>0</v>
      </c>
      <c r="V10" s="611">
        <v>0</v>
      </c>
      <c r="W10" s="611">
        <v>0</v>
      </c>
      <c r="X10" s="611">
        <v>0</v>
      </c>
      <c r="Y10" s="611">
        <v>0</v>
      </c>
      <c r="Z10" s="611">
        <v>0</v>
      </c>
      <c r="AA10" s="611">
        <v>0</v>
      </c>
    </row>
    <row r="11" spans="1:28">
      <c r="A11" s="368">
        <v>1.3</v>
      </c>
      <c r="B11" s="387" t="s">
        <v>476</v>
      </c>
      <c r="C11" s="611">
        <v>263514.27002699999</v>
      </c>
      <c r="D11" s="611">
        <v>263514.27002699999</v>
      </c>
      <c r="E11" s="611">
        <v>0</v>
      </c>
      <c r="F11" s="611">
        <v>0</v>
      </c>
      <c r="G11" s="611">
        <v>0</v>
      </c>
      <c r="H11" s="611">
        <v>0</v>
      </c>
      <c r="I11" s="611">
        <v>0</v>
      </c>
      <c r="J11" s="611">
        <v>0</v>
      </c>
      <c r="K11" s="611">
        <v>0</v>
      </c>
      <c r="L11" s="611">
        <v>0</v>
      </c>
      <c r="M11" s="611">
        <v>0</v>
      </c>
      <c r="N11" s="611">
        <v>0</v>
      </c>
      <c r="O11" s="611">
        <v>0</v>
      </c>
      <c r="P11" s="611">
        <v>0</v>
      </c>
      <c r="Q11" s="611">
        <v>0</v>
      </c>
      <c r="R11" s="611">
        <v>0</v>
      </c>
      <c r="S11" s="611">
        <v>0</v>
      </c>
      <c r="T11" s="611">
        <v>0</v>
      </c>
      <c r="U11" s="611">
        <v>0</v>
      </c>
      <c r="V11" s="611">
        <v>0</v>
      </c>
      <c r="W11" s="611">
        <v>0</v>
      </c>
      <c r="X11" s="611">
        <v>0</v>
      </c>
      <c r="Y11" s="611">
        <v>0</v>
      </c>
      <c r="Z11" s="611">
        <v>0</v>
      </c>
      <c r="AA11" s="611">
        <v>0</v>
      </c>
    </row>
    <row r="12" spans="1:28">
      <c r="A12" s="368">
        <v>1.4</v>
      </c>
      <c r="B12" s="387" t="s">
        <v>477</v>
      </c>
      <c r="C12" s="611">
        <v>281967840.15454</v>
      </c>
      <c r="D12" s="611">
        <v>281180924.36973196</v>
      </c>
      <c r="E12" s="611">
        <v>0</v>
      </c>
      <c r="F12" s="611">
        <v>0</v>
      </c>
      <c r="G12" s="611">
        <v>0</v>
      </c>
      <c r="H12" s="611">
        <v>10125.663114999999</v>
      </c>
      <c r="I12" s="611">
        <v>0</v>
      </c>
      <c r="J12" s="611">
        <v>0</v>
      </c>
      <c r="K12" s="611">
        <v>0</v>
      </c>
      <c r="L12" s="611">
        <v>776790.12169300008</v>
      </c>
      <c r="M12" s="611">
        <v>0</v>
      </c>
      <c r="N12" s="611">
        <v>0</v>
      </c>
      <c r="O12" s="611">
        <v>0</v>
      </c>
      <c r="P12" s="611">
        <v>0</v>
      </c>
      <c r="Q12" s="611">
        <v>0</v>
      </c>
      <c r="R12" s="611">
        <v>564407.63042200007</v>
      </c>
      <c r="S12" s="611">
        <v>206274.18623399999</v>
      </c>
      <c r="T12" s="611">
        <v>0</v>
      </c>
      <c r="U12" s="611">
        <v>0</v>
      </c>
      <c r="V12" s="611">
        <v>0</v>
      </c>
      <c r="W12" s="611">
        <v>0</v>
      </c>
      <c r="X12" s="611">
        <v>0</v>
      </c>
      <c r="Y12" s="611">
        <v>0</v>
      </c>
      <c r="Z12" s="611">
        <v>0</v>
      </c>
      <c r="AA12" s="611">
        <v>0</v>
      </c>
    </row>
    <row r="13" spans="1:28">
      <c r="A13" s="368">
        <v>1.5</v>
      </c>
      <c r="B13" s="387" t="s">
        <v>478</v>
      </c>
      <c r="C13" s="611">
        <v>9639785291.6445179</v>
      </c>
      <c r="D13" s="611">
        <v>8995452527.6722164</v>
      </c>
      <c r="E13" s="611">
        <v>219144407.84001505</v>
      </c>
      <c r="F13" s="611">
        <v>0</v>
      </c>
      <c r="G13" s="611">
        <v>0</v>
      </c>
      <c r="H13" s="611">
        <v>445808362.76736987</v>
      </c>
      <c r="I13" s="611">
        <v>89633029.973656997</v>
      </c>
      <c r="J13" s="611">
        <v>28688066.640338</v>
      </c>
      <c r="K13" s="611">
        <v>13763.301606000001</v>
      </c>
      <c r="L13" s="611">
        <v>198316086.78537208</v>
      </c>
      <c r="M13" s="611">
        <v>14707405.296259001</v>
      </c>
      <c r="N13" s="611">
        <v>11881184.812646996</v>
      </c>
      <c r="O13" s="611">
        <v>19956428.672650997</v>
      </c>
      <c r="P13" s="611">
        <v>30166403.534503996</v>
      </c>
      <c r="Q13" s="611">
        <v>48125406.137952007</v>
      </c>
      <c r="R13" s="611">
        <v>21533291.924761001</v>
      </c>
      <c r="S13" s="611">
        <v>3172044.6210690001</v>
      </c>
      <c r="T13" s="611">
        <v>208314.419559</v>
      </c>
      <c r="U13" s="611">
        <v>0</v>
      </c>
      <c r="V13" s="611">
        <v>0</v>
      </c>
      <c r="W13" s="611">
        <v>0</v>
      </c>
      <c r="X13" s="611">
        <v>0</v>
      </c>
      <c r="Y13" s="611">
        <v>0</v>
      </c>
      <c r="Z13" s="611">
        <v>208314.419559</v>
      </c>
      <c r="AA13" s="611">
        <v>0</v>
      </c>
    </row>
    <row r="14" spans="1:28">
      <c r="A14" s="368">
        <v>1.6</v>
      </c>
      <c r="B14" s="387" t="s">
        <v>479</v>
      </c>
      <c r="C14" s="611">
        <v>9798883025.086134</v>
      </c>
      <c r="D14" s="611">
        <v>8801445366.5601177</v>
      </c>
      <c r="E14" s="611">
        <v>59736273.398736998</v>
      </c>
      <c r="F14" s="611">
        <v>0</v>
      </c>
      <c r="G14" s="611">
        <v>0</v>
      </c>
      <c r="H14" s="611">
        <v>826271102.28630602</v>
      </c>
      <c r="I14" s="611">
        <v>121298810.58748698</v>
      </c>
      <c r="J14" s="611">
        <v>96412505.189516053</v>
      </c>
      <c r="K14" s="611">
        <v>0</v>
      </c>
      <c r="L14" s="611">
        <v>171151063.59541804</v>
      </c>
      <c r="M14" s="611">
        <v>12003270.938280003</v>
      </c>
      <c r="N14" s="611">
        <v>27060319.915858999</v>
      </c>
      <c r="O14" s="611">
        <v>56476722.428813986</v>
      </c>
      <c r="P14" s="611">
        <v>17333610.569711</v>
      </c>
      <c r="Q14" s="611">
        <v>17808094.603547003</v>
      </c>
      <c r="R14" s="611">
        <v>13638145.840475995</v>
      </c>
      <c r="S14" s="611">
        <v>213621.62727600001</v>
      </c>
      <c r="T14" s="611">
        <v>15492.64429</v>
      </c>
      <c r="U14" s="611">
        <v>0</v>
      </c>
      <c r="V14" s="611">
        <v>3208.2742319999998</v>
      </c>
      <c r="W14" s="611">
        <v>0</v>
      </c>
      <c r="X14" s="611">
        <v>1337.3555389999999</v>
      </c>
      <c r="Y14" s="611">
        <v>0</v>
      </c>
      <c r="Z14" s="611">
        <v>0</v>
      </c>
      <c r="AA14" s="611">
        <v>0</v>
      </c>
    </row>
    <row r="15" spans="1:28">
      <c r="A15" s="395">
        <v>2</v>
      </c>
      <c r="B15" s="372" t="s">
        <v>480</v>
      </c>
      <c r="C15" s="608">
        <v>3098921524.4473548</v>
      </c>
      <c r="D15" s="608">
        <v>3098921524.4473548</v>
      </c>
      <c r="E15" s="608">
        <v>0</v>
      </c>
      <c r="F15" s="608">
        <v>0</v>
      </c>
      <c r="G15" s="608">
        <v>0</v>
      </c>
      <c r="H15" s="608">
        <v>0</v>
      </c>
      <c r="I15" s="608">
        <v>0</v>
      </c>
      <c r="J15" s="608">
        <v>0</v>
      </c>
      <c r="K15" s="608">
        <v>0</v>
      </c>
      <c r="L15" s="608">
        <v>0</v>
      </c>
      <c r="M15" s="608">
        <v>0</v>
      </c>
      <c r="N15" s="608">
        <v>0</v>
      </c>
      <c r="O15" s="608">
        <v>0</v>
      </c>
      <c r="P15" s="608">
        <v>0</v>
      </c>
      <c r="Q15" s="608">
        <v>0</v>
      </c>
      <c r="R15" s="608">
        <v>0</v>
      </c>
      <c r="S15" s="608">
        <v>0</v>
      </c>
      <c r="T15" s="608">
        <v>0</v>
      </c>
      <c r="U15" s="608">
        <v>0</v>
      </c>
      <c r="V15" s="608">
        <v>0</v>
      </c>
      <c r="W15" s="608">
        <v>0</v>
      </c>
      <c r="X15" s="608">
        <v>0</v>
      </c>
      <c r="Y15" s="608">
        <v>0</v>
      </c>
      <c r="Z15" s="608">
        <v>0</v>
      </c>
      <c r="AA15" s="608">
        <v>0</v>
      </c>
    </row>
    <row r="16" spans="1:28">
      <c r="A16" s="368">
        <v>2.1</v>
      </c>
      <c r="B16" s="387" t="s">
        <v>474</v>
      </c>
      <c r="C16" s="608">
        <v>0</v>
      </c>
      <c r="D16" s="608">
        <v>0</v>
      </c>
      <c r="E16" s="608">
        <v>0</v>
      </c>
      <c r="F16" s="608">
        <v>0</v>
      </c>
      <c r="G16" s="608">
        <v>0</v>
      </c>
      <c r="H16" s="608">
        <v>0</v>
      </c>
      <c r="I16" s="608">
        <v>0</v>
      </c>
      <c r="J16" s="608">
        <v>0</v>
      </c>
      <c r="K16" s="608">
        <v>0</v>
      </c>
      <c r="L16" s="608">
        <v>0</v>
      </c>
      <c r="M16" s="608">
        <v>0</v>
      </c>
      <c r="N16" s="608">
        <v>0</v>
      </c>
      <c r="O16" s="608">
        <v>0</v>
      </c>
      <c r="P16" s="608">
        <v>0</v>
      </c>
      <c r="Q16" s="608">
        <v>0</v>
      </c>
      <c r="R16" s="608">
        <v>0</v>
      </c>
      <c r="S16" s="608">
        <v>0</v>
      </c>
      <c r="T16" s="608">
        <v>0</v>
      </c>
      <c r="U16" s="608">
        <v>0</v>
      </c>
      <c r="V16" s="608">
        <v>0</v>
      </c>
      <c r="W16" s="608">
        <v>0</v>
      </c>
      <c r="X16" s="608">
        <v>0</v>
      </c>
      <c r="Y16" s="608">
        <v>0</v>
      </c>
      <c r="Z16" s="608">
        <v>0</v>
      </c>
      <c r="AA16" s="608">
        <v>0</v>
      </c>
    </row>
    <row r="17" spans="1:27">
      <c r="A17" s="368">
        <v>2.2000000000000002</v>
      </c>
      <c r="B17" s="387" t="s">
        <v>475</v>
      </c>
      <c r="C17" s="608">
        <v>1730411952.9122381</v>
      </c>
      <c r="D17" s="608">
        <v>1730411952.9122381</v>
      </c>
      <c r="E17" s="608">
        <v>0</v>
      </c>
      <c r="F17" s="608">
        <v>0</v>
      </c>
      <c r="G17" s="608">
        <v>0</v>
      </c>
      <c r="H17" s="608">
        <v>0</v>
      </c>
      <c r="I17" s="608">
        <v>0</v>
      </c>
      <c r="J17" s="608">
        <v>0</v>
      </c>
      <c r="K17" s="608">
        <v>0</v>
      </c>
      <c r="L17" s="608">
        <v>0</v>
      </c>
      <c r="M17" s="608">
        <v>0</v>
      </c>
      <c r="N17" s="608">
        <v>0</v>
      </c>
      <c r="O17" s="608">
        <v>0</v>
      </c>
      <c r="P17" s="608">
        <v>0</v>
      </c>
      <c r="Q17" s="608">
        <v>0</v>
      </c>
      <c r="R17" s="608">
        <v>0</v>
      </c>
      <c r="S17" s="608">
        <v>0</v>
      </c>
      <c r="T17" s="608">
        <v>0</v>
      </c>
      <c r="U17" s="608">
        <v>0</v>
      </c>
      <c r="V17" s="608">
        <v>0</v>
      </c>
      <c r="W17" s="608">
        <v>0</v>
      </c>
      <c r="X17" s="608">
        <v>0</v>
      </c>
      <c r="Y17" s="608">
        <v>0</v>
      </c>
      <c r="Z17" s="608">
        <v>0</v>
      </c>
      <c r="AA17" s="608">
        <v>0</v>
      </c>
    </row>
    <row r="18" spans="1:27">
      <c r="A18" s="368">
        <v>2.2999999999999998</v>
      </c>
      <c r="B18" s="387" t="s">
        <v>476</v>
      </c>
      <c r="C18" s="606">
        <v>1117091827.5800002</v>
      </c>
      <c r="D18" s="606">
        <v>1117091827.5800002</v>
      </c>
      <c r="E18" s="606">
        <v>0</v>
      </c>
      <c r="F18" s="606">
        <v>0</v>
      </c>
      <c r="G18" s="606">
        <v>0</v>
      </c>
      <c r="H18" s="606">
        <v>0</v>
      </c>
      <c r="I18" s="606">
        <v>0</v>
      </c>
      <c r="J18" s="606">
        <v>0</v>
      </c>
      <c r="K18" s="606">
        <v>0</v>
      </c>
      <c r="L18" s="606">
        <v>0</v>
      </c>
      <c r="M18" s="606">
        <v>0</v>
      </c>
      <c r="N18" s="606">
        <v>0</v>
      </c>
      <c r="O18" s="606">
        <v>0</v>
      </c>
      <c r="P18" s="606">
        <v>0</v>
      </c>
      <c r="Q18" s="606">
        <v>0</v>
      </c>
      <c r="R18" s="606">
        <v>0</v>
      </c>
      <c r="S18" s="606">
        <v>0</v>
      </c>
      <c r="T18" s="606">
        <v>0</v>
      </c>
      <c r="U18" s="606">
        <v>0</v>
      </c>
      <c r="V18" s="606">
        <v>0</v>
      </c>
      <c r="W18" s="606">
        <v>0</v>
      </c>
      <c r="X18" s="606">
        <v>0</v>
      </c>
      <c r="Y18" s="606">
        <v>0</v>
      </c>
      <c r="Z18" s="606">
        <v>0</v>
      </c>
      <c r="AA18" s="606">
        <v>0</v>
      </c>
    </row>
    <row r="19" spans="1:27">
      <c r="A19" s="368">
        <v>2.4</v>
      </c>
      <c r="B19" s="387" t="s">
        <v>477</v>
      </c>
      <c r="C19" s="606">
        <v>77448305.332019001</v>
      </c>
      <c r="D19" s="606">
        <v>77448305.332019001</v>
      </c>
      <c r="E19" s="606">
        <v>0</v>
      </c>
      <c r="F19" s="606">
        <v>0</v>
      </c>
      <c r="G19" s="606">
        <v>0</v>
      </c>
      <c r="H19" s="606">
        <v>0</v>
      </c>
      <c r="I19" s="606">
        <v>0</v>
      </c>
      <c r="J19" s="606">
        <v>0</v>
      </c>
      <c r="K19" s="606">
        <v>0</v>
      </c>
      <c r="L19" s="606">
        <v>0</v>
      </c>
      <c r="M19" s="606">
        <v>0</v>
      </c>
      <c r="N19" s="606">
        <v>0</v>
      </c>
      <c r="O19" s="606">
        <v>0</v>
      </c>
      <c r="P19" s="606">
        <v>0</v>
      </c>
      <c r="Q19" s="606">
        <v>0</v>
      </c>
      <c r="R19" s="606">
        <v>0</v>
      </c>
      <c r="S19" s="606">
        <v>0</v>
      </c>
      <c r="T19" s="606">
        <v>0</v>
      </c>
      <c r="U19" s="606">
        <v>0</v>
      </c>
      <c r="V19" s="606">
        <v>0</v>
      </c>
      <c r="W19" s="606">
        <v>0</v>
      </c>
      <c r="X19" s="606">
        <v>0</v>
      </c>
      <c r="Y19" s="606">
        <v>0</v>
      </c>
      <c r="Z19" s="606">
        <v>0</v>
      </c>
      <c r="AA19" s="606">
        <v>0</v>
      </c>
    </row>
    <row r="20" spans="1:27">
      <c r="A20" s="368">
        <v>2.5</v>
      </c>
      <c r="B20" s="387" t="s">
        <v>478</v>
      </c>
      <c r="C20" s="606">
        <v>173969438.62309802</v>
      </c>
      <c r="D20" s="606">
        <v>173969438.62309802</v>
      </c>
      <c r="E20" s="606">
        <v>0</v>
      </c>
      <c r="F20" s="606">
        <v>0</v>
      </c>
      <c r="G20" s="606">
        <v>0</v>
      </c>
      <c r="H20" s="606">
        <v>0</v>
      </c>
      <c r="I20" s="606">
        <v>0</v>
      </c>
      <c r="J20" s="606">
        <v>0</v>
      </c>
      <c r="K20" s="606">
        <v>0</v>
      </c>
      <c r="L20" s="606">
        <v>0</v>
      </c>
      <c r="M20" s="606">
        <v>0</v>
      </c>
      <c r="N20" s="606">
        <v>0</v>
      </c>
      <c r="O20" s="606">
        <v>0</v>
      </c>
      <c r="P20" s="606">
        <v>0</v>
      </c>
      <c r="Q20" s="606">
        <v>0</v>
      </c>
      <c r="R20" s="606">
        <v>0</v>
      </c>
      <c r="S20" s="606">
        <v>0</v>
      </c>
      <c r="T20" s="606">
        <v>0</v>
      </c>
      <c r="U20" s="606">
        <v>0</v>
      </c>
      <c r="V20" s="606">
        <v>0</v>
      </c>
      <c r="W20" s="606">
        <v>0</v>
      </c>
      <c r="X20" s="606">
        <v>0</v>
      </c>
      <c r="Y20" s="606">
        <v>0</v>
      </c>
      <c r="Z20" s="606">
        <v>0</v>
      </c>
      <c r="AA20" s="606">
        <v>0</v>
      </c>
    </row>
    <row r="21" spans="1:27">
      <c r="A21" s="368">
        <v>2.6</v>
      </c>
      <c r="B21" s="387" t="s">
        <v>479</v>
      </c>
      <c r="C21" s="606">
        <v>0</v>
      </c>
      <c r="D21" s="606">
        <v>0</v>
      </c>
      <c r="E21" s="606">
        <v>0</v>
      </c>
      <c r="F21" s="606">
        <v>0</v>
      </c>
      <c r="G21" s="606">
        <v>0</v>
      </c>
      <c r="H21" s="606">
        <v>0</v>
      </c>
      <c r="I21" s="606">
        <v>0</v>
      </c>
      <c r="J21" s="606">
        <v>0</v>
      </c>
      <c r="K21" s="606">
        <v>0</v>
      </c>
      <c r="L21" s="606">
        <v>0</v>
      </c>
      <c r="M21" s="606">
        <v>0</v>
      </c>
      <c r="N21" s="606">
        <v>0</v>
      </c>
      <c r="O21" s="606">
        <v>0</v>
      </c>
      <c r="P21" s="606">
        <v>0</v>
      </c>
      <c r="Q21" s="606">
        <v>0</v>
      </c>
      <c r="R21" s="606">
        <v>0</v>
      </c>
      <c r="S21" s="606">
        <v>0</v>
      </c>
      <c r="T21" s="606">
        <v>0</v>
      </c>
      <c r="U21" s="606">
        <v>0</v>
      </c>
      <c r="V21" s="606">
        <v>0</v>
      </c>
      <c r="W21" s="606">
        <v>0</v>
      </c>
      <c r="X21" s="606">
        <v>0</v>
      </c>
      <c r="Y21" s="606">
        <v>0</v>
      </c>
      <c r="Z21" s="606">
        <v>0</v>
      </c>
      <c r="AA21" s="606">
        <v>0</v>
      </c>
    </row>
    <row r="22" spans="1:27">
      <c r="A22" s="395">
        <v>3</v>
      </c>
      <c r="B22" s="372" t="s">
        <v>520</v>
      </c>
      <c r="C22" s="608">
        <v>3373556048.2952566</v>
      </c>
      <c r="D22" s="608">
        <v>3303136820.2011542</v>
      </c>
      <c r="E22" s="612"/>
      <c r="F22" s="612"/>
      <c r="G22" s="612"/>
      <c r="H22" s="608">
        <v>35542111.961126</v>
      </c>
      <c r="I22" s="612"/>
      <c r="J22" s="612"/>
      <c r="K22" s="612"/>
      <c r="L22" s="608">
        <v>34877116.132976003</v>
      </c>
      <c r="M22" s="612"/>
      <c r="N22" s="612"/>
      <c r="O22" s="612"/>
      <c r="P22" s="612"/>
      <c r="Q22" s="612"/>
      <c r="R22" s="612"/>
      <c r="S22" s="612"/>
      <c r="T22" s="608">
        <v>0</v>
      </c>
      <c r="U22" s="612"/>
      <c r="V22" s="612"/>
      <c r="W22" s="612"/>
      <c r="X22" s="612"/>
      <c r="Y22" s="612"/>
      <c r="Z22" s="612"/>
      <c r="AA22" s="612"/>
    </row>
    <row r="23" spans="1:27">
      <c r="A23" s="368">
        <v>3.1</v>
      </c>
      <c r="B23" s="387" t="s">
        <v>474</v>
      </c>
      <c r="C23" s="606">
        <v>0</v>
      </c>
      <c r="D23" s="606">
        <v>0</v>
      </c>
      <c r="E23" s="612"/>
      <c r="F23" s="612"/>
      <c r="G23" s="612"/>
      <c r="H23" s="606">
        <v>0</v>
      </c>
      <c r="I23" s="612"/>
      <c r="J23" s="612"/>
      <c r="K23" s="612"/>
      <c r="L23" s="608">
        <v>0</v>
      </c>
      <c r="M23" s="612"/>
      <c r="N23" s="612"/>
      <c r="O23" s="612"/>
      <c r="P23" s="612"/>
      <c r="Q23" s="612"/>
      <c r="R23" s="612"/>
      <c r="S23" s="612"/>
      <c r="T23" s="608">
        <v>0</v>
      </c>
      <c r="U23" s="612"/>
      <c r="V23" s="612"/>
      <c r="W23" s="612"/>
      <c r="X23" s="612"/>
      <c r="Y23" s="612"/>
      <c r="Z23" s="612"/>
      <c r="AA23" s="612"/>
    </row>
    <row r="24" spans="1:27">
      <c r="A24" s="368">
        <v>3.2</v>
      </c>
      <c r="B24" s="387" t="s">
        <v>475</v>
      </c>
      <c r="C24" s="606">
        <v>0</v>
      </c>
      <c r="D24" s="606">
        <v>0</v>
      </c>
      <c r="E24" s="612"/>
      <c r="F24" s="612"/>
      <c r="G24" s="612"/>
      <c r="H24" s="606">
        <v>0</v>
      </c>
      <c r="I24" s="612"/>
      <c r="J24" s="612"/>
      <c r="K24" s="612"/>
      <c r="L24" s="608">
        <v>0</v>
      </c>
      <c r="M24" s="612"/>
      <c r="N24" s="612"/>
      <c r="O24" s="612"/>
      <c r="P24" s="612"/>
      <c r="Q24" s="612"/>
      <c r="R24" s="612"/>
      <c r="S24" s="612"/>
      <c r="T24" s="608">
        <v>0</v>
      </c>
      <c r="U24" s="612"/>
      <c r="V24" s="612"/>
      <c r="W24" s="612"/>
      <c r="X24" s="612"/>
      <c r="Y24" s="612"/>
      <c r="Z24" s="612"/>
      <c r="AA24" s="612"/>
    </row>
    <row r="25" spans="1:27">
      <c r="A25" s="368">
        <v>3.3</v>
      </c>
      <c r="B25" s="387" t="s">
        <v>476</v>
      </c>
      <c r="C25" s="606">
        <v>560010448.88808799</v>
      </c>
      <c r="D25" s="606">
        <v>560010448.88808799</v>
      </c>
      <c r="E25" s="612"/>
      <c r="F25" s="612"/>
      <c r="G25" s="612"/>
      <c r="H25" s="606">
        <v>0</v>
      </c>
      <c r="I25" s="612"/>
      <c r="J25" s="612"/>
      <c r="K25" s="612"/>
      <c r="L25" s="608">
        <v>0</v>
      </c>
      <c r="M25" s="612"/>
      <c r="N25" s="612"/>
      <c r="O25" s="612"/>
      <c r="P25" s="612"/>
      <c r="Q25" s="612"/>
      <c r="R25" s="612"/>
      <c r="S25" s="612"/>
      <c r="T25" s="608">
        <v>0</v>
      </c>
      <c r="U25" s="612"/>
      <c r="V25" s="612"/>
      <c r="W25" s="612"/>
      <c r="X25" s="612"/>
      <c r="Y25" s="612"/>
      <c r="Z25" s="612"/>
      <c r="AA25" s="612"/>
    </row>
    <row r="26" spans="1:27">
      <c r="A26" s="368">
        <v>3.4</v>
      </c>
      <c r="B26" s="387" t="s">
        <v>477</v>
      </c>
      <c r="C26" s="606">
        <v>22729601.310000002</v>
      </c>
      <c r="D26" s="606">
        <v>22729601.310000002</v>
      </c>
      <c r="E26" s="612"/>
      <c r="F26" s="612"/>
      <c r="G26" s="612"/>
      <c r="H26" s="606">
        <v>0</v>
      </c>
      <c r="I26" s="612"/>
      <c r="J26" s="612"/>
      <c r="K26" s="612"/>
      <c r="L26" s="608">
        <v>0</v>
      </c>
      <c r="M26" s="612"/>
      <c r="N26" s="612"/>
      <c r="O26" s="612"/>
      <c r="P26" s="612"/>
      <c r="Q26" s="612"/>
      <c r="R26" s="612"/>
      <c r="S26" s="612"/>
      <c r="T26" s="608">
        <v>0</v>
      </c>
      <c r="U26" s="612"/>
      <c r="V26" s="612"/>
      <c r="W26" s="612"/>
      <c r="X26" s="612"/>
      <c r="Y26" s="612"/>
      <c r="Z26" s="612"/>
      <c r="AA26" s="612"/>
    </row>
    <row r="27" spans="1:27">
      <c r="A27" s="368">
        <v>3.5</v>
      </c>
      <c r="B27" s="387" t="s">
        <v>478</v>
      </c>
      <c r="C27" s="606">
        <v>2571035599.8234296</v>
      </c>
      <c r="D27" s="606">
        <v>2510892265.6154766</v>
      </c>
      <c r="E27" s="612"/>
      <c r="F27" s="612"/>
      <c r="G27" s="612"/>
      <c r="H27" s="606">
        <v>28259636.210930996</v>
      </c>
      <c r="I27" s="612"/>
      <c r="J27" s="612"/>
      <c r="K27" s="612"/>
      <c r="L27" s="608">
        <v>31883697.997022003</v>
      </c>
      <c r="M27" s="612"/>
      <c r="N27" s="612"/>
      <c r="O27" s="612"/>
      <c r="P27" s="612"/>
      <c r="Q27" s="612"/>
      <c r="R27" s="612"/>
      <c r="S27" s="612"/>
      <c r="T27" s="608">
        <v>0</v>
      </c>
      <c r="U27" s="612"/>
      <c r="V27" s="612"/>
      <c r="W27" s="612"/>
      <c r="X27" s="612"/>
      <c r="Y27" s="612"/>
      <c r="Z27" s="612"/>
      <c r="AA27" s="612"/>
    </row>
    <row r="28" spans="1:27">
      <c r="A28" s="368">
        <v>3.6</v>
      </c>
      <c r="B28" s="387" t="s">
        <v>479</v>
      </c>
      <c r="C28" s="606">
        <v>219780398.27373904</v>
      </c>
      <c r="D28" s="606">
        <v>209504504.38759005</v>
      </c>
      <c r="E28" s="612"/>
      <c r="F28" s="612"/>
      <c r="G28" s="612"/>
      <c r="H28" s="606">
        <v>7282475.7501950003</v>
      </c>
      <c r="I28" s="612"/>
      <c r="J28" s="612"/>
      <c r="K28" s="612"/>
      <c r="L28" s="608">
        <v>2993418.1359539996</v>
      </c>
      <c r="M28" s="612"/>
      <c r="N28" s="612"/>
      <c r="O28" s="612"/>
      <c r="P28" s="612"/>
      <c r="Q28" s="612"/>
      <c r="R28" s="612"/>
      <c r="S28" s="612"/>
      <c r="T28" s="608">
        <v>0</v>
      </c>
      <c r="U28" s="612"/>
      <c r="V28" s="612"/>
      <c r="W28" s="612"/>
      <c r="X28" s="612"/>
      <c r="Y28" s="612"/>
      <c r="Z28" s="612"/>
      <c r="AA28" s="61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85" zoomScaleNormal="85" workbookViewId="0"/>
  </sheetViews>
  <sheetFormatPr defaultColWidth="9.28515625" defaultRowHeight="12.75"/>
  <cols>
    <col min="1" max="1" width="11.7109375" style="379" bestFit="1" customWidth="1"/>
    <col min="2" max="2" width="90.28515625" style="379" bestFit="1" customWidth="1"/>
    <col min="3" max="3" width="20.28515625" style="379" customWidth="1"/>
    <col min="4" max="4" width="22.28515625" style="379" customWidth="1"/>
    <col min="5" max="7" width="17.140625" style="379" customWidth="1"/>
    <col min="8" max="8" width="22.28515625" style="379" customWidth="1"/>
    <col min="9" max="10" width="17.140625" style="379" customWidth="1"/>
    <col min="11" max="27" width="22.28515625" style="379" customWidth="1"/>
    <col min="28" max="16384" width="9.28515625" style="379"/>
  </cols>
  <sheetData>
    <row r="1" spans="1:27" ht="13.5">
      <c r="A1" s="292" t="s">
        <v>30</v>
      </c>
      <c r="B1" s="366" t="str">
        <f>'Info '!C2</f>
        <v>JSC TBC Bank</v>
      </c>
    </row>
    <row r="2" spans="1:27">
      <c r="A2" s="292" t="s">
        <v>31</v>
      </c>
      <c r="B2" s="365">
        <f>'1. key ratios '!B2</f>
        <v>45199</v>
      </c>
    </row>
    <row r="3" spans="1:27">
      <c r="A3" s="293" t="s">
        <v>482</v>
      </c>
      <c r="C3" s="381"/>
    </row>
    <row r="4" spans="1:27" ht="13.5" thickBot="1">
      <c r="A4" s="293"/>
      <c r="B4" s="381"/>
      <c r="C4" s="381"/>
    </row>
    <row r="5" spans="1:27" ht="13.5" customHeight="1">
      <c r="A5" s="720" t="s">
        <v>688</v>
      </c>
      <c r="B5" s="721"/>
      <c r="C5" s="729" t="s">
        <v>687</v>
      </c>
      <c r="D5" s="730"/>
      <c r="E5" s="730"/>
      <c r="F5" s="730"/>
      <c r="G5" s="730"/>
      <c r="H5" s="730"/>
      <c r="I5" s="730"/>
      <c r="J5" s="730"/>
      <c r="K5" s="730"/>
      <c r="L5" s="730"/>
      <c r="M5" s="730"/>
      <c r="N5" s="730"/>
      <c r="O5" s="730"/>
      <c r="P5" s="730"/>
      <c r="Q5" s="730"/>
      <c r="R5" s="730"/>
      <c r="S5" s="731"/>
      <c r="T5" s="402"/>
      <c r="U5" s="402"/>
      <c r="V5" s="402"/>
      <c r="W5" s="402"/>
      <c r="X5" s="402"/>
      <c r="Y5" s="402"/>
      <c r="Z5" s="402"/>
      <c r="AA5" s="401"/>
    </row>
    <row r="6" spans="1:27" ht="12" customHeight="1">
      <c r="A6" s="722"/>
      <c r="B6" s="723"/>
      <c r="C6" s="726" t="s">
        <v>64</v>
      </c>
      <c r="D6" s="718" t="s">
        <v>684</v>
      </c>
      <c r="E6" s="718"/>
      <c r="F6" s="718"/>
      <c r="G6" s="718"/>
      <c r="H6" s="718" t="s">
        <v>683</v>
      </c>
      <c r="I6" s="718"/>
      <c r="J6" s="718"/>
      <c r="K6" s="718"/>
      <c r="L6" s="399"/>
      <c r="M6" s="719" t="s">
        <v>682</v>
      </c>
      <c r="N6" s="719"/>
      <c r="O6" s="719"/>
      <c r="P6" s="719"/>
      <c r="Q6" s="719"/>
      <c r="R6" s="719"/>
      <c r="S6" s="728"/>
      <c r="T6" s="402"/>
      <c r="U6" s="707" t="s">
        <v>681</v>
      </c>
      <c r="V6" s="707"/>
      <c r="W6" s="707"/>
      <c r="X6" s="707"/>
      <c r="Y6" s="707"/>
      <c r="Z6" s="707"/>
      <c r="AA6" s="700"/>
    </row>
    <row r="7" spans="1:27" ht="25.5">
      <c r="A7" s="724"/>
      <c r="B7" s="725"/>
      <c r="C7" s="727"/>
      <c r="D7" s="398"/>
      <c r="E7" s="376" t="s">
        <v>472</v>
      </c>
      <c r="F7" s="376" t="s">
        <v>679</v>
      </c>
      <c r="G7" s="378" t="s">
        <v>680</v>
      </c>
      <c r="H7" s="380"/>
      <c r="I7" s="376" t="s">
        <v>472</v>
      </c>
      <c r="J7" s="376" t="s">
        <v>679</v>
      </c>
      <c r="K7" s="378" t="s">
        <v>680</v>
      </c>
      <c r="L7" s="397"/>
      <c r="M7" s="376" t="s">
        <v>472</v>
      </c>
      <c r="N7" s="376" t="s">
        <v>679</v>
      </c>
      <c r="O7" s="376" t="s">
        <v>678</v>
      </c>
      <c r="P7" s="376" t="s">
        <v>677</v>
      </c>
      <c r="Q7" s="376" t="s">
        <v>676</v>
      </c>
      <c r="R7" s="376" t="s">
        <v>675</v>
      </c>
      <c r="S7" s="423" t="s">
        <v>674</v>
      </c>
      <c r="T7" s="422"/>
      <c r="U7" s="376" t="s">
        <v>472</v>
      </c>
      <c r="V7" s="376" t="s">
        <v>679</v>
      </c>
      <c r="W7" s="376" t="s">
        <v>678</v>
      </c>
      <c r="X7" s="376" t="s">
        <v>677</v>
      </c>
      <c r="Y7" s="376" t="s">
        <v>676</v>
      </c>
      <c r="Z7" s="376" t="s">
        <v>675</v>
      </c>
      <c r="AA7" s="376" t="s">
        <v>674</v>
      </c>
    </row>
    <row r="8" spans="1:27">
      <c r="A8" s="421">
        <v>1</v>
      </c>
      <c r="B8" s="420" t="s">
        <v>473</v>
      </c>
      <c r="C8" s="613">
        <v>19720899671.155216</v>
      </c>
      <c r="D8" s="606">
        <v>18078342332.872093</v>
      </c>
      <c r="E8" s="606">
        <v>278880681.23875308</v>
      </c>
      <c r="F8" s="606">
        <v>0</v>
      </c>
      <c r="G8" s="606">
        <v>0</v>
      </c>
      <c r="H8" s="606">
        <v>1272089590.7167912</v>
      </c>
      <c r="I8" s="606">
        <v>210931840.56114399</v>
      </c>
      <c r="J8" s="606">
        <v>125100571.82985397</v>
      </c>
      <c r="K8" s="606">
        <v>13763.301606000001</v>
      </c>
      <c r="L8" s="606">
        <v>370243940.50248295</v>
      </c>
      <c r="M8" s="606">
        <v>26710676.234538995</v>
      </c>
      <c r="N8" s="606">
        <v>38941504.728506029</v>
      </c>
      <c r="O8" s="606">
        <v>76433151.101464972</v>
      </c>
      <c r="P8" s="606">
        <v>47500014.104214981</v>
      </c>
      <c r="Q8" s="606">
        <v>65933500.741499014</v>
      </c>
      <c r="R8" s="606">
        <v>35735845.395658992</v>
      </c>
      <c r="S8" s="606">
        <v>3591940.4345790003</v>
      </c>
      <c r="T8" s="606">
        <v>223807.063849</v>
      </c>
      <c r="U8" s="606">
        <v>0</v>
      </c>
      <c r="V8" s="606">
        <v>3208.2742319999998</v>
      </c>
      <c r="W8" s="606">
        <v>0</v>
      </c>
      <c r="X8" s="606">
        <v>1337.3555389999999</v>
      </c>
      <c r="Y8" s="606">
        <v>0</v>
      </c>
      <c r="Z8" s="606">
        <v>208314.419559</v>
      </c>
      <c r="AA8" s="606">
        <v>0</v>
      </c>
    </row>
    <row r="9" spans="1:27">
      <c r="A9" s="413">
        <v>1.1000000000000001</v>
      </c>
      <c r="B9" s="419" t="s">
        <v>483</v>
      </c>
      <c r="C9" s="613">
        <v>16623572562.674421</v>
      </c>
      <c r="D9" s="606">
        <v>15303081547.732897</v>
      </c>
      <c r="E9" s="606">
        <v>249176163.04274312</v>
      </c>
      <c r="F9" s="606">
        <v>0</v>
      </c>
      <c r="G9" s="606">
        <v>0</v>
      </c>
      <c r="H9" s="606">
        <v>1017002590.3557705</v>
      </c>
      <c r="I9" s="606">
        <v>166694451.03095397</v>
      </c>
      <c r="J9" s="606">
        <v>90573611.595803991</v>
      </c>
      <c r="K9" s="606">
        <v>0</v>
      </c>
      <c r="L9" s="606">
        <v>303264617.52190512</v>
      </c>
      <c r="M9" s="606">
        <v>24770971.997861002</v>
      </c>
      <c r="N9" s="606">
        <v>31185979.413732998</v>
      </c>
      <c r="O9" s="606">
        <v>37217204.881283991</v>
      </c>
      <c r="P9" s="606">
        <v>44992925.835346974</v>
      </c>
      <c r="Q9" s="606">
        <v>63892471.153491013</v>
      </c>
      <c r="R9" s="606">
        <v>34701908.381117001</v>
      </c>
      <c r="S9" s="606">
        <v>3483048.2249340001</v>
      </c>
      <c r="T9" s="606">
        <v>223807.063849</v>
      </c>
      <c r="U9" s="606">
        <v>0</v>
      </c>
      <c r="V9" s="606">
        <v>3208.2742319999998</v>
      </c>
      <c r="W9" s="606">
        <v>0</v>
      </c>
      <c r="X9" s="606">
        <v>1337.3555389999999</v>
      </c>
      <c r="Y9" s="606">
        <v>0</v>
      </c>
      <c r="Z9" s="606">
        <v>208314.419559</v>
      </c>
      <c r="AA9" s="606">
        <v>0</v>
      </c>
    </row>
    <row r="10" spans="1:27">
      <c r="A10" s="417" t="s">
        <v>14</v>
      </c>
      <c r="B10" s="418" t="s">
        <v>484</v>
      </c>
      <c r="C10" s="613">
        <v>14998038307.186821</v>
      </c>
      <c r="D10" s="606">
        <v>13733090327.40135</v>
      </c>
      <c r="E10" s="606">
        <v>238795493.3814601</v>
      </c>
      <c r="F10" s="606">
        <v>0</v>
      </c>
      <c r="G10" s="606">
        <v>0</v>
      </c>
      <c r="H10" s="606">
        <v>989144781.97831345</v>
      </c>
      <c r="I10" s="606">
        <v>164038305.24163601</v>
      </c>
      <c r="J10" s="606">
        <v>87112027.522801012</v>
      </c>
      <c r="K10" s="606">
        <v>0</v>
      </c>
      <c r="L10" s="606">
        <v>275579390.74330902</v>
      </c>
      <c r="M10" s="606">
        <v>24529982.566702995</v>
      </c>
      <c r="N10" s="606">
        <v>30703387.970541</v>
      </c>
      <c r="O10" s="606">
        <v>35369383.977344997</v>
      </c>
      <c r="P10" s="606">
        <v>43202131.985747993</v>
      </c>
      <c r="Q10" s="606">
        <v>51978926.898418009</v>
      </c>
      <c r="R10" s="606">
        <v>32557266.896269999</v>
      </c>
      <c r="S10" s="606">
        <v>1912763.7716319999</v>
      </c>
      <c r="T10" s="606">
        <v>223807.063849</v>
      </c>
      <c r="U10" s="606">
        <v>0</v>
      </c>
      <c r="V10" s="606">
        <v>3208.2742319999998</v>
      </c>
      <c r="W10" s="606">
        <v>0</v>
      </c>
      <c r="X10" s="606">
        <v>1337.3555389999999</v>
      </c>
      <c r="Y10" s="606">
        <v>0</v>
      </c>
      <c r="Z10" s="606">
        <v>208314.419559</v>
      </c>
      <c r="AA10" s="606">
        <v>0</v>
      </c>
    </row>
    <row r="11" spans="1:27">
      <c r="A11" s="416" t="s">
        <v>485</v>
      </c>
      <c r="B11" s="415" t="s">
        <v>486</v>
      </c>
      <c r="C11" s="613">
        <v>7918561444.0380831</v>
      </c>
      <c r="D11" s="606">
        <v>7222624015.8073978</v>
      </c>
      <c r="E11" s="606">
        <v>111321270.64334907</v>
      </c>
      <c r="F11" s="606">
        <v>0</v>
      </c>
      <c r="G11" s="606">
        <v>0</v>
      </c>
      <c r="H11" s="606">
        <v>569810882.92349255</v>
      </c>
      <c r="I11" s="606">
        <v>70791203.701792017</v>
      </c>
      <c r="J11" s="606">
        <v>38975814.214395016</v>
      </c>
      <c r="K11" s="606">
        <v>0</v>
      </c>
      <c r="L11" s="606">
        <v>125902738.24334303</v>
      </c>
      <c r="M11" s="606">
        <v>16715414.823866999</v>
      </c>
      <c r="N11" s="606">
        <v>20509648.364430998</v>
      </c>
      <c r="O11" s="606">
        <v>16073970.750138998</v>
      </c>
      <c r="P11" s="606">
        <v>13726789.775111998</v>
      </c>
      <c r="Q11" s="606">
        <v>21958506.13775301</v>
      </c>
      <c r="R11" s="606">
        <v>12313116.252320001</v>
      </c>
      <c r="S11" s="606">
        <v>61539.73</v>
      </c>
      <c r="T11" s="606">
        <v>223807.063849</v>
      </c>
      <c r="U11" s="606">
        <v>0</v>
      </c>
      <c r="V11" s="606">
        <v>3208.2742319999998</v>
      </c>
      <c r="W11" s="606">
        <v>0</v>
      </c>
      <c r="X11" s="606">
        <v>1337.3555389999999</v>
      </c>
      <c r="Y11" s="606">
        <v>0</v>
      </c>
      <c r="Z11" s="606">
        <v>208314.419559</v>
      </c>
      <c r="AA11" s="606">
        <v>0</v>
      </c>
    </row>
    <row r="12" spans="1:27">
      <c r="A12" s="416" t="s">
        <v>487</v>
      </c>
      <c r="B12" s="415" t="s">
        <v>488</v>
      </c>
      <c r="C12" s="613">
        <v>2425204887.9345427</v>
      </c>
      <c r="D12" s="606">
        <v>2226795232.8122187</v>
      </c>
      <c r="E12" s="606">
        <v>77789413.176509008</v>
      </c>
      <c r="F12" s="606">
        <v>0</v>
      </c>
      <c r="G12" s="606">
        <v>0</v>
      </c>
      <c r="H12" s="606">
        <v>151939412.21560103</v>
      </c>
      <c r="I12" s="606">
        <v>19229663.554042</v>
      </c>
      <c r="J12" s="606">
        <v>21642904.200512998</v>
      </c>
      <c r="K12" s="606">
        <v>0</v>
      </c>
      <c r="L12" s="606">
        <v>46470242.906723</v>
      </c>
      <c r="M12" s="606">
        <v>1536175.3684639996</v>
      </c>
      <c r="N12" s="606">
        <v>2853461.6046460001</v>
      </c>
      <c r="O12" s="606">
        <v>7329782.2143349992</v>
      </c>
      <c r="P12" s="606">
        <v>8150009.7071390003</v>
      </c>
      <c r="Q12" s="606">
        <v>15162957.975854998</v>
      </c>
      <c r="R12" s="606">
        <v>9333211.2920120005</v>
      </c>
      <c r="S12" s="606">
        <v>0</v>
      </c>
      <c r="T12" s="606">
        <v>0</v>
      </c>
      <c r="U12" s="606">
        <v>0</v>
      </c>
      <c r="V12" s="606">
        <v>0</v>
      </c>
      <c r="W12" s="606">
        <v>0</v>
      </c>
      <c r="X12" s="606">
        <v>0</v>
      </c>
      <c r="Y12" s="606">
        <v>0</v>
      </c>
      <c r="Z12" s="606">
        <v>0</v>
      </c>
      <c r="AA12" s="606">
        <v>0</v>
      </c>
    </row>
    <row r="13" spans="1:27">
      <c r="A13" s="416" t="s">
        <v>489</v>
      </c>
      <c r="B13" s="415" t="s">
        <v>490</v>
      </c>
      <c r="C13" s="613">
        <v>1526857313.2633698</v>
      </c>
      <c r="D13" s="606">
        <v>1395710465.5832579</v>
      </c>
      <c r="E13" s="606">
        <v>16624162.862188</v>
      </c>
      <c r="F13" s="606">
        <v>0</v>
      </c>
      <c r="G13" s="606">
        <v>0</v>
      </c>
      <c r="H13" s="606">
        <v>97391591.331493929</v>
      </c>
      <c r="I13" s="606">
        <v>18027544.080836996</v>
      </c>
      <c r="J13" s="606">
        <v>11873106.740442</v>
      </c>
      <c r="K13" s="606">
        <v>0</v>
      </c>
      <c r="L13" s="606">
        <v>33755256.348617993</v>
      </c>
      <c r="M13" s="606">
        <v>2794640.8100409997</v>
      </c>
      <c r="N13" s="606">
        <v>3798654.0213430002</v>
      </c>
      <c r="O13" s="606">
        <v>5773795.5069009997</v>
      </c>
      <c r="P13" s="606">
        <v>9081646.9824139979</v>
      </c>
      <c r="Q13" s="606">
        <v>5780025.8046510005</v>
      </c>
      <c r="R13" s="606">
        <v>2678690.3924059998</v>
      </c>
      <c r="S13" s="606">
        <v>1851224.0416319999</v>
      </c>
      <c r="T13" s="606">
        <v>0</v>
      </c>
      <c r="U13" s="606">
        <v>0</v>
      </c>
      <c r="V13" s="606">
        <v>0</v>
      </c>
      <c r="W13" s="606">
        <v>0</v>
      </c>
      <c r="X13" s="606">
        <v>0</v>
      </c>
      <c r="Y13" s="606">
        <v>0</v>
      </c>
      <c r="Z13" s="606">
        <v>0</v>
      </c>
      <c r="AA13" s="606">
        <v>0</v>
      </c>
    </row>
    <row r="14" spans="1:27">
      <c r="A14" s="416" t="s">
        <v>491</v>
      </c>
      <c r="B14" s="415" t="s">
        <v>492</v>
      </c>
      <c r="C14" s="613">
        <v>3127414661.9508252</v>
      </c>
      <c r="D14" s="606">
        <v>2887960613.1984744</v>
      </c>
      <c r="E14" s="606">
        <v>33060646.699414004</v>
      </c>
      <c r="F14" s="606">
        <v>0</v>
      </c>
      <c r="G14" s="606">
        <v>0</v>
      </c>
      <c r="H14" s="606">
        <v>170002895.50772589</v>
      </c>
      <c r="I14" s="606">
        <v>55989893.904964998</v>
      </c>
      <c r="J14" s="606">
        <v>14620202.367451001</v>
      </c>
      <c r="K14" s="606">
        <v>0</v>
      </c>
      <c r="L14" s="606">
        <v>69451153.244625032</v>
      </c>
      <c r="M14" s="606">
        <v>3483751.5643309997</v>
      </c>
      <c r="N14" s="606">
        <v>3541623.9801210007</v>
      </c>
      <c r="O14" s="606">
        <v>6191835.5059700012</v>
      </c>
      <c r="P14" s="606">
        <v>12243685.521082997</v>
      </c>
      <c r="Q14" s="606">
        <v>9077436.9801589996</v>
      </c>
      <c r="R14" s="606">
        <v>8232248.9595319992</v>
      </c>
      <c r="S14" s="606">
        <v>0</v>
      </c>
      <c r="T14" s="606">
        <v>0</v>
      </c>
      <c r="U14" s="606">
        <v>0</v>
      </c>
      <c r="V14" s="606">
        <v>0</v>
      </c>
      <c r="W14" s="606">
        <v>0</v>
      </c>
      <c r="X14" s="606">
        <v>0</v>
      </c>
      <c r="Y14" s="606">
        <v>0</v>
      </c>
      <c r="Z14" s="606">
        <v>0</v>
      </c>
      <c r="AA14" s="606">
        <v>0</v>
      </c>
    </row>
    <row r="15" spans="1:27">
      <c r="A15" s="414">
        <v>1.2</v>
      </c>
      <c r="B15" s="412" t="s">
        <v>686</v>
      </c>
      <c r="C15" s="613">
        <v>161547930.43500021</v>
      </c>
      <c r="D15" s="606">
        <v>36439585.929900087</v>
      </c>
      <c r="E15" s="606">
        <v>1553871.9860999996</v>
      </c>
      <c r="F15" s="606">
        <v>0</v>
      </c>
      <c r="G15" s="606">
        <v>0</v>
      </c>
      <c r="H15" s="606">
        <v>29478491.717500042</v>
      </c>
      <c r="I15" s="606">
        <v>5089008.3243000032</v>
      </c>
      <c r="J15" s="606">
        <v>6590817.0869999975</v>
      </c>
      <c r="K15" s="606">
        <v>0</v>
      </c>
      <c r="L15" s="606">
        <v>95696852.444300085</v>
      </c>
      <c r="M15" s="606">
        <v>3927103.5079000005</v>
      </c>
      <c r="N15" s="606">
        <v>12069902.930500001</v>
      </c>
      <c r="O15" s="606">
        <v>7765342.0301000038</v>
      </c>
      <c r="P15" s="606">
        <v>11231866.452300003</v>
      </c>
      <c r="Q15" s="606">
        <v>27481059.566199973</v>
      </c>
      <c r="R15" s="606">
        <v>13733914.469699996</v>
      </c>
      <c r="S15" s="606">
        <v>2172410.8116000001</v>
      </c>
      <c r="T15" s="606">
        <v>-66999.656699999992</v>
      </c>
      <c r="U15" s="606">
        <v>-6365.3190999999997</v>
      </c>
      <c r="V15" s="606">
        <v>-16409.424299999999</v>
      </c>
      <c r="W15" s="606">
        <v>0</v>
      </c>
      <c r="X15" s="606">
        <v>-14087.4426</v>
      </c>
      <c r="Y15" s="606">
        <v>0</v>
      </c>
      <c r="Z15" s="606">
        <v>0</v>
      </c>
      <c r="AA15" s="606">
        <v>0</v>
      </c>
    </row>
    <row r="16" spans="1:27">
      <c r="A16" s="413">
        <v>1.3</v>
      </c>
      <c r="B16" s="412" t="s">
        <v>531</v>
      </c>
      <c r="C16" s="614"/>
      <c r="D16" s="615"/>
      <c r="E16" s="615"/>
      <c r="F16" s="615"/>
      <c r="G16" s="615"/>
      <c r="H16" s="615"/>
      <c r="I16" s="615"/>
      <c r="J16" s="615"/>
      <c r="K16" s="615"/>
      <c r="L16" s="615"/>
      <c r="M16" s="615"/>
      <c r="N16" s="615"/>
      <c r="O16" s="615"/>
      <c r="P16" s="615"/>
      <c r="Q16" s="615"/>
      <c r="R16" s="615"/>
      <c r="S16" s="615"/>
      <c r="T16" s="615"/>
      <c r="U16" s="615"/>
      <c r="V16" s="615"/>
      <c r="W16" s="615"/>
      <c r="X16" s="615"/>
      <c r="Y16" s="615"/>
      <c r="Z16" s="615"/>
      <c r="AA16" s="484"/>
    </row>
    <row r="17" spans="1:27">
      <c r="A17" s="410" t="s">
        <v>493</v>
      </c>
      <c r="B17" s="411" t="s">
        <v>494</v>
      </c>
      <c r="C17" s="613">
        <v>16059546891.986807</v>
      </c>
      <c r="D17" s="606">
        <v>14812225483.666405</v>
      </c>
      <c r="E17" s="606">
        <v>246809150.30260009</v>
      </c>
      <c r="F17" s="606">
        <v>0</v>
      </c>
      <c r="G17" s="606">
        <v>0</v>
      </c>
      <c r="H17" s="606">
        <v>960807062.07010019</v>
      </c>
      <c r="I17" s="606">
        <v>124703249.85149994</v>
      </c>
      <c r="J17" s="606">
        <v>88149042.409400016</v>
      </c>
      <c r="K17" s="606">
        <v>0</v>
      </c>
      <c r="L17" s="606">
        <v>286290539.18650001</v>
      </c>
      <c r="M17" s="606">
        <v>24176104.173199996</v>
      </c>
      <c r="N17" s="606">
        <v>30827210.465500001</v>
      </c>
      <c r="O17" s="606">
        <v>36424641.539199986</v>
      </c>
      <c r="P17" s="606">
        <v>38797895.139900006</v>
      </c>
      <c r="Q17" s="606">
        <v>58656294.195699975</v>
      </c>
      <c r="R17" s="606">
        <v>33830424.085300013</v>
      </c>
      <c r="S17" s="606">
        <v>3345625.9683000003</v>
      </c>
      <c r="T17" s="606">
        <v>223807.0638</v>
      </c>
      <c r="U17" s="606">
        <v>0</v>
      </c>
      <c r="V17" s="606">
        <v>3208.2741999999998</v>
      </c>
      <c r="W17" s="606">
        <v>0</v>
      </c>
      <c r="X17" s="606">
        <v>1337.3554999999999</v>
      </c>
      <c r="Y17" s="606">
        <v>0</v>
      </c>
      <c r="Z17" s="606">
        <v>208314.41959999999</v>
      </c>
      <c r="AA17" s="606">
        <v>0</v>
      </c>
    </row>
    <row r="18" spans="1:27">
      <c r="A18" s="407" t="s">
        <v>495</v>
      </c>
      <c r="B18" s="408" t="s">
        <v>496</v>
      </c>
      <c r="C18" s="613">
        <v>14040149494.587902</v>
      </c>
      <c r="D18" s="606">
        <v>12857123707.562401</v>
      </c>
      <c r="E18" s="606">
        <v>238784450.42960012</v>
      </c>
      <c r="F18" s="606">
        <v>0</v>
      </c>
      <c r="G18" s="606">
        <v>0</v>
      </c>
      <c r="H18" s="606">
        <v>926246301.04790139</v>
      </c>
      <c r="I18" s="606">
        <v>118401391.88029994</v>
      </c>
      <c r="J18" s="606">
        <v>84976854.817700043</v>
      </c>
      <c r="K18" s="606">
        <v>0</v>
      </c>
      <c r="L18" s="606">
        <v>256555678.91379991</v>
      </c>
      <c r="M18" s="606">
        <v>21960302.225299999</v>
      </c>
      <c r="N18" s="606">
        <v>29546893.726000007</v>
      </c>
      <c r="O18" s="606">
        <v>33317270.739899997</v>
      </c>
      <c r="P18" s="606">
        <v>41478798.850900002</v>
      </c>
      <c r="Q18" s="606">
        <v>50263872.408799969</v>
      </c>
      <c r="R18" s="606">
        <v>31003327.541700017</v>
      </c>
      <c r="S18" s="606">
        <v>1912763.7715999999</v>
      </c>
      <c r="T18" s="606">
        <v>223807.0638</v>
      </c>
      <c r="U18" s="606">
        <v>0</v>
      </c>
      <c r="V18" s="606">
        <v>3208.2741999999998</v>
      </c>
      <c r="W18" s="606">
        <v>0</v>
      </c>
      <c r="X18" s="606">
        <v>1337.3554999999999</v>
      </c>
      <c r="Y18" s="606">
        <v>0</v>
      </c>
      <c r="Z18" s="606">
        <v>208314.41959999999</v>
      </c>
      <c r="AA18" s="606">
        <v>0</v>
      </c>
    </row>
    <row r="19" spans="1:27">
      <c r="A19" s="410" t="s">
        <v>497</v>
      </c>
      <c r="B19" s="409" t="s">
        <v>498</v>
      </c>
      <c r="C19" s="613">
        <v>29057334023.984406</v>
      </c>
      <c r="D19" s="606">
        <v>26862922782.566948</v>
      </c>
      <c r="E19" s="606">
        <v>344101590.96581781</v>
      </c>
      <c r="F19" s="606">
        <v>0</v>
      </c>
      <c r="G19" s="606">
        <v>0</v>
      </c>
      <c r="H19" s="606">
        <v>1557505764.3548722</v>
      </c>
      <c r="I19" s="606">
        <v>160880353.874015</v>
      </c>
      <c r="J19" s="606">
        <v>100112270.42053495</v>
      </c>
      <c r="K19" s="606">
        <v>0</v>
      </c>
      <c r="L19" s="606">
        <v>630969629.35469711</v>
      </c>
      <c r="M19" s="606">
        <v>49193979.934733987</v>
      </c>
      <c r="N19" s="606">
        <v>63674371.070242979</v>
      </c>
      <c r="O19" s="606">
        <v>52657927.984455012</v>
      </c>
      <c r="P19" s="606">
        <v>43866866.292345993</v>
      </c>
      <c r="Q19" s="606">
        <v>71544984.542513013</v>
      </c>
      <c r="R19" s="606">
        <v>71270492.455996007</v>
      </c>
      <c r="S19" s="606">
        <v>205726335.11132118</v>
      </c>
      <c r="T19" s="606">
        <v>5935847.7078859992</v>
      </c>
      <c r="U19" s="606">
        <v>79262.574387000001</v>
      </c>
      <c r="V19" s="606">
        <v>243195.32579900001</v>
      </c>
      <c r="W19" s="606">
        <v>0</v>
      </c>
      <c r="X19" s="606">
        <v>207570.04449900001</v>
      </c>
      <c r="Y19" s="606">
        <v>0</v>
      </c>
      <c r="Z19" s="606">
        <v>2668874.959948</v>
      </c>
      <c r="AA19" s="606">
        <v>2512201.4177540001</v>
      </c>
    </row>
    <row r="20" spans="1:27">
      <c r="A20" s="407" t="s">
        <v>499</v>
      </c>
      <c r="B20" s="408" t="s">
        <v>496</v>
      </c>
      <c r="C20" s="613">
        <v>19368455443.824238</v>
      </c>
      <c r="D20" s="606">
        <v>17927179272.091312</v>
      </c>
      <c r="E20" s="606">
        <v>192723953.78156799</v>
      </c>
      <c r="F20" s="606">
        <v>0</v>
      </c>
      <c r="G20" s="606">
        <v>0</v>
      </c>
      <c r="H20" s="606">
        <v>904561619.07416201</v>
      </c>
      <c r="I20" s="606">
        <v>113497120.36059102</v>
      </c>
      <c r="J20" s="606">
        <v>65591095.112599999</v>
      </c>
      <c r="K20" s="606">
        <v>0</v>
      </c>
      <c r="L20" s="606">
        <v>529137879.05951566</v>
      </c>
      <c r="M20" s="606">
        <v>36073676.359850995</v>
      </c>
      <c r="N20" s="606">
        <v>51611425.911854997</v>
      </c>
      <c r="O20" s="606">
        <v>40247468.955472007</v>
      </c>
      <c r="P20" s="606">
        <v>27034358.096577995</v>
      </c>
      <c r="Q20" s="606">
        <v>47923957.849192008</v>
      </c>
      <c r="R20" s="606">
        <v>53050748.864603981</v>
      </c>
      <c r="S20" s="606">
        <v>224008906.17873991</v>
      </c>
      <c r="T20" s="606">
        <v>7576673.5992479986</v>
      </c>
      <c r="U20" s="606">
        <v>72314.099998999998</v>
      </c>
      <c r="V20" s="606">
        <v>243195.32579900001</v>
      </c>
      <c r="W20" s="606">
        <v>0</v>
      </c>
      <c r="X20" s="606">
        <v>207570.04449900001</v>
      </c>
      <c r="Y20" s="606">
        <v>0</v>
      </c>
      <c r="Z20" s="606">
        <v>4209517.3256989997</v>
      </c>
      <c r="AA20" s="606">
        <v>2619333.4177529998</v>
      </c>
    </row>
    <row r="21" spans="1:27">
      <c r="A21" s="406">
        <v>1.4</v>
      </c>
      <c r="B21" s="405" t="s">
        <v>500</v>
      </c>
      <c r="C21" s="613">
        <v>170690709.79371989</v>
      </c>
      <c r="D21" s="606">
        <v>151639076.15821987</v>
      </c>
      <c r="E21" s="606">
        <v>2344965.0460000006</v>
      </c>
      <c r="F21" s="606">
        <v>0</v>
      </c>
      <c r="G21" s="606">
        <v>0</v>
      </c>
      <c r="H21" s="606">
        <v>15882116.2075</v>
      </c>
      <c r="I21" s="606">
        <v>6139744.6310000001</v>
      </c>
      <c r="J21" s="606">
        <v>991792.0554999999</v>
      </c>
      <c r="K21" s="606">
        <v>0</v>
      </c>
      <c r="L21" s="606">
        <v>3169517.4279999998</v>
      </c>
      <c r="M21" s="606">
        <v>0</v>
      </c>
      <c r="N21" s="606">
        <v>173582.64300000001</v>
      </c>
      <c r="O21" s="606">
        <v>1383377.3639999998</v>
      </c>
      <c r="P21" s="606">
        <v>273695.30099999998</v>
      </c>
      <c r="Q21" s="606">
        <v>140981.56</v>
      </c>
      <c r="R21" s="606">
        <v>0</v>
      </c>
      <c r="S21" s="606">
        <v>0</v>
      </c>
      <c r="T21" s="606">
        <v>0</v>
      </c>
      <c r="U21" s="606">
        <v>0</v>
      </c>
      <c r="V21" s="606">
        <v>0</v>
      </c>
      <c r="W21" s="606">
        <v>0</v>
      </c>
      <c r="X21" s="606">
        <v>0</v>
      </c>
      <c r="Y21" s="606">
        <v>0</v>
      </c>
      <c r="Z21" s="606">
        <v>0</v>
      </c>
      <c r="AA21" s="606">
        <v>0</v>
      </c>
    </row>
    <row r="22" spans="1:27" ht="13.5" thickBot="1">
      <c r="A22" s="404">
        <v>1.5</v>
      </c>
      <c r="B22" s="403" t="s">
        <v>501</v>
      </c>
      <c r="C22" s="613">
        <v>2008725.0268000001</v>
      </c>
      <c r="D22" s="606">
        <v>2008725.0268000001</v>
      </c>
      <c r="E22" s="606">
        <v>0</v>
      </c>
      <c r="F22" s="606">
        <v>0</v>
      </c>
      <c r="G22" s="606">
        <v>0</v>
      </c>
      <c r="H22" s="606">
        <v>0</v>
      </c>
      <c r="I22" s="606">
        <v>0</v>
      </c>
      <c r="J22" s="606">
        <v>0</v>
      </c>
      <c r="K22" s="606">
        <v>0</v>
      </c>
      <c r="L22" s="606">
        <v>0</v>
      </c>
      <c r="M22" s="606">
        <v>0</v>
      </c>
      <c r="N22" s="606">
        <v>0</v>
      </c>
      <c r="O22" s="606">
        <v>0</v>
      </c>
      <c r="P22" s="606">
        <v>0</v>
      </c>
      <c r="Q22" s="606">
        <v>0</v>
      </c>
      <c r="R22" s="606">
        <v>0</v>
      </c>
      <c r="S22" s="606">
        <v>0</v>
      </c>
      <c r="T22" s="606">
        <v>0</v>
      </c>
      <c r="U22" s="606">
        <v>0</v>
      </c>
      <c r="V22" s="606">
        <v>0</v>
      </c>
      <c r="W22" s="606">
        <v>0</v>
      </c>
      <c r="X22" s="606">
        <v>0</v>
      </c>
      <c r="Y22" s="606">
        <v>0</v>
      </c>
      <c r="Z22" s="606">
        <v>0</v>
      </c>
      <c r="AA22" s="606">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70" zoomScaleNormal="70" workbookViewId="0">
      <selection activeCell="B4" sqref="B4"/>
    </sheetView>
  </sheetViews>
  <sheetFormatPr defaultColWidth="9.28515625" defaultRowHeight="12.75"/>
  <cols>
    <col min="1" max="1" width="11.7109375" style="379" bestFit="1" customWidth="1"/>
    <col min="2" max="2" width="93.42578125" style="379" customWidth="1"/>
    <col min="3" max="3" width="14.7109375" style="379" customWidth="1"/>
    <col min="4" max="5" width="16.140625" style="379" customWidth="1"/>
    <col min="6" max="6" width="16.140625" style="396" customWidth="1"/>
    <col min="7" max="7" width="25.28515625" style="396" customWidth="1"/>
    <col min="8" max="8" width="16.140625" style="379" customWidth="1"/>
    <col min="9" max="11" width="16.140625" style="396" customWidth="1"/>
    <col min="12" max="12" width="26.28515625" style="396" customWidth="1"/>
    <col min="13" max="16384" width="9.28515625" style="379"/>
  </cols>
  <sheetData>
    <row r="1" spans="1:12" ht="13.5">
      <c r="A1" s="292" t="s">
        <v>30</v>
      </c>
      <c r="B1" s="366" t="str">
        <f>'Info '!C2</f>
        <v>JSC TBC Bank</v>
      </c>
      <c r="F1" s="379"/>
      <c r="G1" s="379"/>
      <c r="I1" s="379"/>
      <c r="J1" s="379"/>
      <c r="K1" s="379"/>
      <c r="L1" s="379"/>
    </row>
    <row r="2" spans="1:12">
      <c r="A2" s="292" t="s">
        <v>31</v>
      </c>
      <c r="B2" s="365">
        <f>'1. key ratios '!B2</f>
        <v>45199</v>
      </c>
      <c r="F2" s="379"/>
      <c r="G2" s="379"/>
      <c r="I2" s="379"/>
      <c r="J2" s="379"/>
      <c r="K2" s="379"/>
      <c r="L2" s="379"/>
    </row>
    <row r="3" spans="1:12">
      <c r="A3" s="293" t="s">
        <v>502</v>
      </c>
      <c r="F3" s="379"/>
      <c r="G3" s="379"/>
      <c r="I3" s="379"/>
      <c r="J3" s="379"/>
      <c r="K3" s="379"/>
      <c r="L3" s="379"/>
    </row>
    <row r="4" spans="1:12">
      <c r="F4" s="379"/>
      <c r="G4" s="379"/>
      <c r="I4" s="379"/>
      <c r="J4" s="379"/>
      <c r="K4" s="379"/>
      <c r="L4" s="379"/>
    </row>
    <row r="5" spans="1:12" ht="37.5" customHeight="1">
      <c r="A5" s="686" t="s">
        <v>519</v>
      </c>
      <c r="B5" s="687"/>
      <c r="C5" s="732" t="s">
        <v>503</v>
      </c>
      <c r="D5" s="733"/>
      <c r="E5" s="733"/>
      <c r="F5" s="733"/>
      <c r="G5" s="733"/>
      <c r="H5" s="732" t="s">
        <v>663</v>
      </c>
      <c r="I5" s="734"/>
      <c r="J5" s="734"/>
      <c r="K5" s="734"/>
      <c r="L5" s="735"/>
    </row>
    <row r="6" spans="1:12" ht="39.4" customHeight="1">
      <c r="A6" s="690"/>
      <c r="B6" s="691"/>
      <c r="C6" s="295"/>
      <c r="D6" s="377" t="s">
        <v>684</v>
      </c>
      <c r="E6" s="377" t="s">
        <v>683</v>
      </c>
      <c r="F6" s="377" t="s">
        <v>682</v>
      </c>
      <c r="G6" s="377" t="s">
        <v>681</v>
      </c>
      <c r="H6" s="397"/>
      <c r="I6" s="377" t="s">
        <v>684</v>
      </c>
      <c r="J6" s="377" t="s">
        <v>683</v>
      </c>
      <c r="K6" s="377" t="s">
        <v>682</v>
      </c>
      <c r="L6" s="377" t="s">
        <v>681</v>
      </c>
    </row>
    <row r="7" spans="1:12">
      <c r="A7" s="368">
        <v>1</v>
      </c>
      <c r="B7" s="383" t="s">
        <v>522</v>
      </c>
      <c r="C7" s="616">
        <v>275422643.06480902</v>
      </c>
      <c r="D7" s="616">
        <v>252169234.620184</v>
      </c>
      <c r="E7" s="616">
        <v>20466012.782690998</v>
      </c>
      <c r="F7" s="616">
        <v>2787395.661934</v>
      </c>
      <c r="G7" s="616">
        <v>0</v>
      </c>
      <c r="H7" s="616">
        <v>7515426.1465000017</v>
      </c>
      <c r="I7" s="616">
        <v>2632854.7230000026</v>
      </c>
      <c r="J7" s="616">
        <v>3024343.8812999991</v>
      </c>
      <c r="K7" s="616">
        <v>1858227.5421999998</v>
      </c>
      <c r="L7" s="616">
        <v>0</v>
      </c>
    </row>
    <row r="8" spans="1:12">
      <c r="A8" s="368">
        <v>2</v>
      </c>
      <c r="B8" s="383" t="s">
        <v>435</v>
      </c>
      <c r="C8" s="616">
        <v>376446976.77623618</v>
      </c>
      <c r="D8" s="616">
        <v>362775770.64541417</v>
      </c>
      <c r="E8" s="616">
        <v>11959311.231590005</v>
      </c>
      <c r="F8" s="616">
        <v>1711894.8992320001</v>
      </c>
      <c r="G8" s="616">
        <v>0</v>
      </c>
      <c r="H8" s="616">
        <v>3397172.4964000001</v>
      </c>
      <c r="I8" s="616">
        <v>1439473.7252999998</v>
      </c>
      <c r="J8" s="616">
        <v>1005882.1823000001</v>
      </c>
      <c r="K8" s="616">
        <v>958181.90789999999</v>
      </c>
      <c r="L8" s="616">
        <v>-6365.3190999999997</v>
      </c>
    </row>
    <row r="9" spans="1:12">
      <c r="A9" s="368">
        <v>3</v>
      </c>
      <c r="B9" s="383" t="s">
        <v>436</v>
      </c>
      <c r="C9" s="616">
        <v>121404593.47676586</v>
      </c>
      <c r="D9" s="616">
        <v>120645802.03788885</v>
      </c>
      <c r="E9" s="616">
        <v>411040.36270200007</v>
      </c>
      <c r="F9" s="616">
        <v>347751.07617499999</v>
      </c>
      <c r="G9" s="616">
        <v>0</v>
      </c>
      <c r="H9" s="616">
        <v>733835.07700000005</v>
      </c>
      <c r="I9" s="616">
        <v>412314.63220000011</v>
      </c>
      <c r="J9" s="616">
        <v>43769.154700000006</v>
      </c>
      <c r="K9" s="616">
        <v>277751.29009999998</v>
      </c>
      <c r="L9" s="616">
        <v>0</v>
      </c>
    </row>
    <row r="10" spans="1:12">
      <c r="A10" s="368">
        <v>4</v>
      </c>
      <c r="B10" s="383" t="s">
        <v>523</v>
      </c>
      <c r="C10" s="616">
        <v>912036564.15480089</v>
      </c>
      <c r="D10" s="616">
        <v>791901471.78354788</v>
      </c>
      <c r="E10" s="616">
        <v>93770383.615864992</v>
      </c>
      <c r="F10" s="616">
        <v>26364708.755387999</v>
      </c>
      <c r="G10" s="616">
        <v>0</v>
      </c>
      <c r="H10" s="616">
        <v>12472783.205600003</v>
      </c>
      <c r="I10" s="616">
        <v>2318010.9526</v>
      </c>
      <c r="J10" s="616">
        <v>149602.8786</v>
      </c>
      <c r="K10" s="616">
        <v>10005169.374400003</v>
      </c>
      <c r="L10" s="616">
        <v>0</v>
      </c>
    </row>
    <row r="11" spans="1:12">
      <c r="A11" s="368">
        <v>5</v>
      </c>
      <c r="B11" s="383" t="s">
        <v>437</v>
      </c>
      <c r="C11" s="616">
        <v>1046379903.8806839</v>
      </c>
      <c r="D11" s="616">
        <v>974207406.04861498</v>
      </c>
      <c r="E11" s="616">
        <v>43535497.292809993</v>
      </c>
      <c r="F11" s="616">
        <v>28637000.539259002</v>
      </c>
      <c r="G11" s="616">
        <v>0</v>
      </c>
      <c r="H11" s="616">
        <v>7486249.612999999</v>
      </c>
      <c r="I11" s="616">
        <v>2333922.3061999991</v>
      </c>
      <c r="J11" s="616">
        <v>510260.16409999994</v>
      </c>
      <c r="K11" s="616">
        <v>4642067.1426999997</v>
      </c>
      <c r="L11" s="616">
        <v>0</v>
      </c>
    </row>
    <row r="12" spans="1:12">
      <c r="A12" s="368">
        <v>6</v>
      </c>
      <c r="B12" s="383" t="s">
        <v>438</v>
      </c>
      <c r="C12" s="616">
        <v>388061227.81675804</v>
      </c>
      <c r="D12" s="616">
        <v>331246356.03567505</v>
      </c>
      <c r="E12" s="616">
        <v>20349991.173602011</v>
      </c>
      <c r="F12" s="616">
        <v>36463543.251941994</v>
      </c>
      <c r="G12" s="616">
        <v>1337.3555389999999</v>
      </c>
      <c r="H12" s="616">
        <v>21451226.043299999</v>
      </c>
      <c r="I12" s="616">
        <v>1855755.0633999999</v>
      </c>
      <c r="J12" s="616">
        <v>1789231.2553000005</v>
      </c>
      <c r="K12" s="616">
        <v>17820327.167199999</v>
      </c>
      <c r="L12" s="616">
        <v>-14087.4426</v>
      </c>
    </row>
    <row r="13" spans="1:12">
      <c r="A13" s="368">
        <v>7</v>
      </c>
      <c r="B13" s="383" t="s">
        <v>439</v>
      </c>
      <c r="C13" s="616">
        <v>670647714.6629622</v>
      </c>
      <c r="D13" s="616">
        <v>632900466.70094216</v>
      </c>
      <c r="E13" s="616">
        <v>19720868.491732001</v>
      </c>
      <c r="F13" s="616">
        <v>18026379.470288001</v>
      </c>
      <c r="G13" s="616">
        <v>0</v>
      </c>
      <c r="H13" s="616">
        <v>8242002.6001000013</v>
      </c>
      <c r="I13" s="616">
        <v>2325939.8403000003</v>
      </c>
      <c r="J13" s="616">
        <v>1636240.9586000002</v>
      </c>
      <c r="K13" s="616">
        <v>4279821.8012000006</v>
      </c>
      <c r="L13" s="616">
        <v>0</v>
      </c>
    </row>
    <row r="14" spans="1:12">
      <c r="A14" s="368">
        <v>8</v>
      </c>
      <c r="B14" s="383" t="s">
        <v>440</v>
      </c>
      <c r="C14" s="616">
        <v>848715479.21393526</v>
      </c>
      <c r="D14" s="616">
        <v>808767788.17853522</v>
      </c>
      <c r="E14" s="616">
        <v>25865334.005046003</v>
      </c>
      <c r="F14" s="616">
        <v>13874042.610794999</v>
      </c>
      <c r="G14" s="616">
        <v>208314.419559</v>
      </c>
      <c r="H14" s="616">
        <v>11156627.478899997</v>
      </c>
      <c r="I14" s="616">
        <v>3417411.4433999979</v>
      </c>
      <c r="J14" s="616">
        <v>2619629.2719999989</v>
      </c>
      <c r="K14" s="616">
        <v>5119586.7634999994</v>
      </c>
      <c r="L14" s="616">
        <v>0</v>
      </c>
    </row>
    <row r="15" spans="1:12">
      <c r="A15" s="368">
        <v>9</v>
      </c>
      <c r="B15" s="383" t="s">
        <v>441</v>
      </c>
      <c r="C15" s="616">
        <v>440579308.96873409</v>
      </c>
      <c r="D15" s="616">
        <v>405519031.62395209</v>
      </c>
      <c r="E15" s="616">
        <v>16416168.679025998</v>
      </c>
      <c r="F15" s="616">
        <v>18634593.566835996</v>
      </c>
      <c r="G15" s="616">
        <v>9515.0989200000004</v>
      </c>
      <c r="H15" s="616">
        <v>6863745.1464999998</v>
      </c>
      <c r="I15" s="616">
        <v>1295669.4978</v>
      </c>
      <c r="J15" s="616">
        <v>563316.24899999995</v>
      </c>
      <c r="K15" s="616">
        <v>5004759.3969000001</v>
      </c>
      <c r="L15" s="616">
        <v>2.8E-3</v>
      </c>
    </row>
    <row r="16" spans="1:12">
      <c r="A16" s="368">
        <v>10</v>
      </c>
      <c r="B16" s="383" t="s">
        <v>442</v>
      </c>
      <c r="C16" s="616">
        <v>178613138.56647199</v>
      </c>
      <c r="D16" s="616">
        <v>172015981.04041299</v>
      </c>
      <c r="E16" s="616">
        <v>5169730.8485949999</v>
      </c>
      <c r="F16" s="616">
        <v>1427426.6774640002</v>
      </c>
      <c r="G16" s="616">
        <v>0</v>
      </c>
      <c r="H16" s="616">
        <v>1801031.9819999998</v>
      </c>
      <c r="I16" s="616">
        <v>714983.11550000019</v>
      </c>
      <c r="J16" s="616">
        <v>356085.86039999989</v>
      </c>
      <c r="K16" s="616">
        <v>729963.00609999988</v>
      </c>
      <c r="L16" s="616">
        <v>0</v>
      </c>
    </row>
    <row r="17" spans="1:12">
      <c r="A17" s="368">
        <v>11</v>
      </c>
      <c r="B17" s="383" t="s">
        <v>443</v>
      </c>
      <c r="C17" s="616">
        <v>217563432.39616901</v>
      </c>
      <c r="D17" s="616">
        <v>192599323.27331901</v>
      </c>
      <c r="E17" s="616">
        <v>18575179.724218</v>
      </c>
      <c r="F17" s="616">
        <v>6388929.3986319983</v>
      </c>
      <c r="G17" s="616">
        <v>0</v>
      </c>
      <c r="H17" s="616">
        <v>4167266.0236999989</v>
      </c>
      <c r="I17" s="616">
        <v>969869.64879999985</v>
      </c>
      <c r="J17" s="616">
        <v>1787207.1644999993</v>
      </c>
      <c r="K17" s="616">
        <v>1410189.2104</v>
      </c>
      <c r="L17" s="616">
        <v>0</v>
      </c>
    </row>
    <row r="18" spans="1:12">
      <c r="A18" s="368">
        <v>12</v>
      </c>
      <c r="B18" s="383" t="s">
        <v>444</v>
      </c>
      <c r="C18" s="616">
        <v>1307849998.2568634</v>
      </c>
      <c r="D18" s="616">
        <v>1194956968.8076344</v>
      </c>
      <c r="E18" s="616">
        <v>79598786.515055969</v>
      </c>
      <c r="F18" s="616">
        <v>33294242.93417301</v>
      </c>
      <c r="G18" s="616">
        <v>0</v>
      </c>
      <c r="H18" s="616">
        <v>22798575.178000003</v>
      </c>
      <c r="I18" s="616">
        <v>4780479.1823000023</v>
      </c>
      <c r="J18" s="616">
        <v>5137002.0671999995</v>
      </c>
      <c r="K18" s="616">
        <v>12881093.928499999</v>
      </c>
      <c r="L18" s="616">
        <v>0</v>
      </c>
    </row>
    <row r="19" spans="1:12">
      <c r="A19" s="368">
        <v>13</v>
      </c>
      <c r="B19" s="383" t="s">
        <v>445</v>
      </c>
      <c r="C19" s="616">
        <v>584448436.88164091</v>
      </c>
      <c r="D19" s="616">
        <v>540618934.459741</v>
      </c>
      <c r="E19" s="616">
        <v>32341999.107034016</v>
      </c>
      <c r="F19" s="616">
        <v>11487503.314866001</v>
      </c>
      <c r="G19" s="616">
        <v>0</v>
      </c>
      <c r="H19" s="616">
        <v>7586868.0592000009</v>
      </c>
      <c r="I19" s="616">
        <v>2016949.9246</v>
      </c>
      <c r="J19" s="616">
        <v>1912604.9284000008</v>
      </c>
      <c r="K19" s="616">
        <v>3657313.2061999999</v>
      </c>
      <c r="L19" s="616">
        <v>0</v>
      </c>
    </row>
    <row r="20" spans="1:12">
      <c r="A20" s="368">
        <v>14</v>
      </c>
      <c r="B20" s="383" t="s">
        <v>446</v>
      </c>
      <c r="C20" s="616">
        <v>1174096147.4588401</v>
      </c>
      <c r="D20" s="616">
        <v>1049378546.3864051</v>
      </c>
      <c r="E20" s="616">
        <v>102595160.73936397</v>
      </c>
      <c r="F20" s="616">
        <v>22122440.333071001</v>
      </c>
      <c r="G20" s="616">
        <v>0</v>
      </c>
      <c r="H20" s="616">
        <v>8357721.9281000011</v>
      </c>
      <c r="I20" s="616">
        <v>2667147.3937000018</v>
      </c>
      <c r="J20" s="616">
        <v>1704140.5777</v>
      </c>
      <c r="K20" s="616">
        <v>3986433.9566999995</v>
      </c>
      <c r="L20" s="616">
        <v>0</v>
      </c>
    </row>
    <row r="21" spans="1:12">
      <c r="A21" s="368">
        <v>15</v>
      </c>
      <c r="B21" s="383" t="s">
        <v>447</v>
      </c>
      <c r="C21" s="616">
        <v>389472661.19679481</v>
      </c>
      <c r="D21" s="616">
        <v>351013252.9734928</v>
      </c>
      <c r="E21" s="616">
        <v>30333010.859274998</v>
      </c>
      <c r="F21" s="616">
        <v>8126397.364027</v>
      </c>
      <c r="G21" s="616">
        <v>0</v>
      </c>
      <c r="H21" s="616">
        <v>4644365.6891000001</v>
      </c>
      <c r="I21" s="616">
        <v>1283470.1824999996</v>
      </c>
      <c r="J21" s="616">
        <v>1097609.8396000001</v>
      </c>
      <c r="K21" s="616">
        <v>2263285.6670000004</v>
      </c>
      <c r="L21" s="616">
        <v>0</v>
      </c>
    </row>
    <row r="22" spans="1:12">
      <c r="A22" s="368">
        <v>16</v>
      </c>
      <c r="B22" s="383" t="s">
        <v>448</v>
      </c>
      <c r="C22" s="616">
        <v>192042592.49043494</v>
      </c>
      <c r="D22" s="616">
        <v>177164210.56871596</v>
      </c>
      <c r="E22" s="616">
        <v>14312345.221996998</v>
      </c>
      <c r="F22" s="616">
        <v>566036.69972199993</v>
      </c>
      <c r="G22" s="616">
        <v>0</v>
      </c>
      <c r="H22" s="616">
        <v>2678705.3950000005</v>
      </c>
      <c r="I22" s="616">
        <v>1324258.4843000004</v>
      </c>
      <c r="J22" s="616">
        <v>825146.89590000012</v>
      </c>
      <c r="K22" s="616">
        <v>529300.0148</v>
      </c>
      <c r="L22" s="616">
        <v>0</v>
      </c>
    </row>
    <row r="23" spans="1:12">
      <c r="A23" s="368">
        <v>17</v>
      </c>
      <c r="B23" s="383" t="s">
        <v>526</v>
      </c>
      <c r="C23" s="616">
        <v>287750225.559237</v>
      </c>
      <c r="D23" s="616">
        <v>251044312.737865</v>
      </c>
      <c r="E23" s="616">
        <v>32922718.050505999</v>
      </c>
      <c r="F23" s="616">
        <v>3783194.7708660001</v>
      </c>
      <c r="G23" s="616">
        <v>0</v>
      </c>
      <c r="H23" s="616">
        <v>1109533.7793999999</v>
      </c>
      <c r="I23" s="616">
        <v>545488.26949999994</v>
      </c>
      <c r="J23" s="616">
        <v>105154.66219999999</v>
      </c>
      <c r="K23" s="616">
        <v>458890.84769999998</v>
      </c>
      <c r="L23" s="616">
        <v>0</v>
      </c>
    </row>
    <row r="24" spans="1:12">
      <c r="A24" s="368">
        <v>18</v>
      </c>
      <c r="B24" s="383" t="s">
        <v>449</v>
      </c>
      <c r="C24" s="616">
        <v>1001395696.4678229</v>
      </c>
      <c r="D24" s="616">
        <v>965829302.58785093</v>
      </c>
      <c r="E24" s="616">
        <v>34299020.769128993</v>
      </c>
      <c r="F24" s="616">
        <v>1267373.110843</v>
      </c>
      <c r="G24" s="616">
        <v>0</v>
      </c>
      <c r="H24" s="616">
        <v>2996227.1274999995</v>
      </c>
      <c r="I24" s="616">
        <v>2716661.1932999995</v>
      </c>
      <c r="J24" s="616">
        <v>114053.10379999997</v>
      </c>
      <c r="K24" s="616">
        <v>165512.83039999998</v>
      </c>
      <c r="L24" s="616">
        <v>0</v>
      </c>
    </row>
    <row r="25" spans="1:12">
      <c r="A25" s="368">
        <v>19</v>
      </c>
      <c r="B25" s="383" t="s">
        <v>450</v>
      </c>
      <c r="C25" s="616">
        <v>95343201.640548006</v>
      </c>
      <c r="D25" s="616">
        <v>91912945.402710006</v>
      </c>
      <c r="E25" s="616">
        <v>2523846.0184329995</v>
      </c>
      <c r="F25" s="616">
        <v>906410.2194050001</v>
      </c>
      <c r="G25" s="616">
        <v>0</v>
      </c>
      <c r="H25" s="616">
        <v>1521121.4260999998</v>
      </c>
      <c r="I25" s="616">
        <v>681322.35649999965</v>
      </c>
      <c r="J25" s="616">
        <v>269111.7548</v>
      </c>
      <c r="K25" s="616">
        <v>570687.31480000005</v>
      </c>
      <c r="L25" s="616">
        <v>0</v>
      </c>
    </row>
    <row r="26" spans="1:12">
      <c r="A26" s="368">
        <v>20</v>
      </c>
      <c r="B26" s="383" t="s">
        <v>525</v>
      </c>
      <c r="C26" s="616">
        <v>589674162.72131205</v>
      </c>
      <c r="D26" s="616">
        <v>559111007.07055306</v>
      </c>
      <c r="E26" s="616">
        <v>28113726.397248</v>
      </c>
      <c r="F26" s="616">
        <v>2449429.253511</v>
      </c>
      <c r="G26" s="616">
        <v>0</v>
      </c>
      <c r="H26" s="616">
        <v>4632878.8416999998</v>
      </c>
      <c r="I26" s="616">
        <v>1993534.3297999997</v>
      </c>
      <c r="J26" s="616">
        <v>1298695.0424999997</v>
      </c>
      <c r="K26" s="616">
        <v>1340649.4694000001</v>
      </c>
      <c r="L26" s="616">
        <v>0</v>
      </c>
    </row>
    <row r="27" spans="1:12">
      <c r="A27" s="368">
        <v>21</v>
      </c>
      <c r="B27" s="383" t="s">
        <v>451</v>
      </c>
      <c r="C27" s="616">
        <v>73015452.784118012</v>
      </c>
      <c r="D27" s="616">
        <v>72220443.390258014</v>
      </c>
      <c r="E27" s="616">
        <v>578090.29444999993</v>
      </c>
      <c r="F27" s="616">
        <v>216919.09940999997</v>
      </c>
      <c r="G27" s="616">
        <v>0</v>
      </c>
      <c r="H27" s="616">
        <v>619589.79140000022</v>
      </c>
      <c r="I27" s="616">
        <v>336378.12220000022</v>
      </c>
      <c r="J27" s="616">
        <v>122035.66389999999</v>
      </c>
      <c r="K27" s="616">
        <v>161176.00530000002</v>
      </c>
      <c r="L27" s="616">
        <v>0</v>
      </c>
    </row>
    <row r="28" spans="1:12">
      <c r="A28" s="368">
        <v>22</v>
      </c>
      <c r="B28" s="383" t="s">
        <v>452</v>
      </c>
      <c r="C28" s="616">
        <v>100105152.408739</v>
      </c>
      <c r="D28" s="616">
        <v>97657132.030065</v>
      </c>
      <c r="E28" s="616">
        <v>1596549.2086300005</v>
      </c>
      <c r="F28" s="616">
        <v>851471.17004400003</v>
      </c>
      <c r="G28" s="616">
        <v>0</v>
      </c>
      <c r="H28" s="616">
        <v>1045213.3121000002</v>
      </c>
      <c r="I28" s="616">
        <v>484807.31310000009</v>
      </c>
      <c r="J28" s="616">
        <v>269674.05799999996</v>
      </c>
      <c r="K28" s="616">
        <v>290731.94100000005</v>
      </c>
      <c r="L28" s="616">
        <v>0</v>
      </c>
    </row>
    <row r="29" spans="1:12">
      <c r="A29" s="368">
        <v>23</v>
      </c>
      <c r="B29" s="383" t="s">
        <v>453</v>
      </c>
      <c r="C29" s="616">
        <v>3923763748.7927337</v>
      </c>
      <c r="D29" s="616">
        <v>3553738419.1355667</v>
      </c>
      <c r="E29" s="616">
        <v>314678543.84069288</v>
      </c>
      <c r="F29" s="616">
        <v>55346785.816474013</v>
      </c>
      <c r="G29" s="616">
        <v>0</v>
      </c>
      <c r="H29" s="616">
        <v>76462613.636300057</v>
      </c>
      <c r="I29" s="616">
        <v>20015770.144199997</v>
      </c>
      <c r="J29" s="616">
        <v>29160574.956800029</v>
      </c>
      <c r="K29" s="616">
        <v>27286268.535300024</v>
      </c>
      <c r="L29" s="616">
        <v>0</v>
      </c>
    </row>
    <row r="30" spans="1:12">
      <c r="A30" s="368">
        <v>24</v>
      </c>
      <c r="B30" s="383" t="s">
        <v>524</v>
      </c>
      <c r="C30" s="616">
        <v>1138392642.2936547</v>
      </c>
      <c r="D30" s="616">
        <v>1051126025.9929258</v>
      </c>
      <c r="E30" s="616">
        <v>69172871.396824002</v>
      </c>
      <c r="F30" s="616">
        <v>18093744.903905004</v>
      </c>
      <c r="G30" s="616">
        <v>0</v>
      </c>
      <c r="H30" s="616">
        <v>27571632.4789</v>
      </c>
      <c r="I30" s="616">
        <v>8251238.9186000023</v>
      </c>
      <c r="J30" s="616">
        <v>9600565.3924000002</v>
      </c>
      <c r="K30" s="616">
        <v>9719828.1678999979</v>
      </c>
      <c r="L30" s="616">
        <v>0</v>
      </c>
    </row>
    <row r="31" spans="1:12">
      <c r="A31" s="368">
        <v>25</v>
      </c>
      <c r="B31" s="383" t="s">
        <v>454</v>
      </c>
      <c r="C31" s="616">
        <v>2668839606.8858695</v>
      </c>
      <c r="D31" s="616">
        <v>2416837301.2009525</v>
      </c>
      <c r="E31" s="616">
        <v>213618091.44035792</v>
      </c>
      <c r="F31" s="616">
        <v>38384214.24455899</v>
      </c>
      <c r="G31" s="616">
        <v>0</v>
      </c>
      <c r="H31" s="616">
        <v>66979138.637299962</v>
      </c>
      <c r="I31" s="616">
        <v>19464394.674299989</v>
      </c>
      <c r="J31" s="616">
        <v>25456054.433799993</v>
      </c>
      <c r="K31" s="616">
        <v>22058689.52919998</v>
      </c>
      <c r="L31" s="616">
        <v>0</v>
      </c>
    </row>
    <row r="32" spans="1:12">
      <c r="A32" s="368">
        <v>26</v>
      </c>
      <c r="B32" s="383" t="s">
        <v>521</v>
      </c>
      <c r="C32" s="616">
        <v>718838962.33827019</v>
      </c>
      <c r="D32" s="616">
        <v>660984898.13886011</v>
      </c>
      <c r="E32" s="616">
        <v>39165312.649917014</v>
      </c>
      <c r="F32" s="616">
        <v>18684111.359662</v>
      </c>
      <c r="G32" s="616">
        <v>4640.1898309999997</v>
      </c>
      <c r="H32" s="616">
        <v>14941351.4211</v>
      </c>
      <c r="I32" s="616">
        <v>1087815.7161999997</v>
      </c>
      <c r="J32" s="616">
        <v>2189490.8621</v>
      </c>
      <c r="K32" s="616">
        <v>11710591.740600001</v>
      </c>
      <c r="L32" s="616">
        <v>-46546.897800000006</v>
      </c>
    </row>
    <row r="33" spans="1:12">
      <c r="A33" s="368">
        <v>27</v>
      </c>
      <c r="B33" s="425" t="s">
        <v>64</v>
      </c>
      <c r="C33" s="616">
        <v>19720899671.155209</v>
      </c>
      <c r="D33" s="616">
        <v>18078342332.872082</v>
      </c>
      <c r="E33" s="616">
        <v>1272089590.7167912</v>
      </c>
      <c r="F33" s="616">
        <v>370243940.50248301</v>
      </c>
      <c r="G33" s="616">
        <v>223807.063849</v>
      </c>
      <c r="H33" s="616">
        <v>329232902.51419997</v>
      </c>
      <c r="I33" s="616">
        <v>87365921.153599977</v>
      </c>
      <c r="J33" s="616">
        <v>92747483.259900033</v>
      </c>
      <c r="K33" s="616">
        <v>149186497.75739998</v>
      </c>
      <c r="L33" s="616">
        <v>-66999.656700000007</v>
      </c>
    </row>
    <row r="35" spans="1:12">
      <c r="B35" s="424"/>
      <c r="C35" s="42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J1" zoomScale="85" zoomScaleNormal="85" workbookViewId="0"/>
  </sheetViews>
  <sheetFormatPr defaultColWidth="8.7109375" defaultRowHeight="12"/>
  <cols>
    <col min="1" max="1" width="11.7109375" style="426" bestFit="1" customWidth="1"/>
    <col min="2" max="2" width="55.5703125" style="426" customWidth="1"/>
    <col min="3" max="11" width="28.28515625" style="426" customWidth="1"/>
    <col min="12" max="16384" width="8.7109375" style="426"/>
  </cols>
  <sheetData>
    <row r="1" spans="1:11" s="379" customFormat="1" ht="13.5">
      <c r="A1" s="292" t="s">
        <v>30</v>
      </c>
      <c r="B1" s="366" t="str">
        <f>'Info '!C2</f>
        <v>JSC TBC Bank</v>
      </c>
    </row>
    <row r="2" spans="1:11" s="379" customFormat="1" ht="12.75">
      <c r="A2" s="292" t="s">
        <v>31</v>
      </c>
      <c r="B2" s="365">
        <f>'1. key ratios '!B2</f>
        <v>45199</v>
      </c>
    </row>
    <row r="3" spans="1:11" s="379" customFormat="1" ht="12.75">
      <c r="A3" s="293" t="s">
        <v>504</v>
      </c>
    </row>
    <row r="4" spans="1:11">
      <c r="C4" s="429" t="s">
        <v>698</v>
      </c>
      <c r="D4" s="429" t="s">
        <v>697</v>
      </c>
      <c r="E4" s="429" t="s">
        <v>696</v>
      </c>
      <c r="F4" s="429" t="s">
        <v>695</v>
      </c>
      <c r="G4" s="429" t="s">
        <v>694</v>
      </c>
      <c r="H4" s="429" t="s">
        <v>693</v>
      </c>
      <c r="I4" s="429" t="s">
        <v>692</v>
      </c>
      <c r="J4" s="429" t="s">
        <v>691</v>
      </c>
      <c r="K4" s="429" t="s">
        <v>690</v>
      </c>
    </row>
    <row r="5" spans="1:11" ht="103.9" customHeight="1">
      <c r="A5" s="736" t="s">
        <v>689</v>
      </c>
      <c r="B5" s="737"/>
      <c r="C5" s="428" t="s">
        <v>505</v>
      </c>
      <c r="D5" s="428" t="s">
        <v>506</v>
      </c>
      <c r="E5" s="428" t="s">
        <v>507</v>
      </c>
      <c r="F5" s="428" t="s">
        <v>508</v>
      </c>
      <c r="G5" s="428" t="s">
        <v>509</v>
      </c>
      <c r="H5" s="428" t="s">
        <v>510</v>
      </c>
      <c r="I5" s="428" t="s">
        <v>511</v>
      </c>
      <c r="J5" s="428" t="s">
        <v>512</v>
      </c>
      <c r="K5" s="428" t="s">
        <v>513</v>
      </c>
    </row>
    <row r="6" spans="1:11" ht="12.75">
      <c r="A6" s="368">
        <v>1</v>
      </c>
      <c r="B6" s="368" t="s">
        <v>473</v>
      </c>
      <c r="C6" s="606">
        <v>552374737.6036998</v>
      </c>
      <c r="D6" s="606">
        <v>169419340.84929997</v>
      </c>
      <c r="E6" s="606">
        <v>2008725.0268000001</v>
      </c>
      <c r="F6" s="606">
        <v>197965381.55040002</v>
      </c>
      <c r="G6" s="606">
        <v>13901599259.953823</v>
      </c>
      <c r="H6" s="606">
        <v>13073990.330899999</v>
      </c>
      <c r="I6" s="606">
        <v>1042898593.3494002</v>
      </c>
      <c r="J6" s="606">
        <v>823099135.58359993</v>
      </c>
      <c r="K6" s="606">
        <v>3018460506.925405</v>
      </c>
    </row>
    <row r="7" spans="1:11" ht="12.75">
      <c r="A7" s="368">
        <v>2</v>
      </c>
      <c r="B7" s="368" t="s">
        <v>514</v>
      </c>
      <c r="C7" s="606">
        <v>0</v>
      </c>
      <c r="D7" s="606">
        <v>0</v>
      </c>
      <c r="E7" s="606">
        <v>0</v>
      </c>
      <c r="F7" s="606">
        <v>0</v>
      </c>
      <c r="G7" s="606">
        <v>0</v>
      </c>
      <c r="H7" s="606">
        <v>0</v>
      </c>
      <c r="I7" s="606">
        <v>50248993.058799997</v>
      </c>
      <c r="J7" s="606">
        <v>0</v>
      </c>
      <c r="K7" s="606">
        <v>201168750.89631701</v>
      </c>
    </row>
    <row r="8" spans="1:11" ht="12.75">
      <c r="A8" s="368">
        <v>3</v>
      </c>
      <c r="B8" s="368" t="s">
        <v>481</v>
      </c>
      <c r="C8" s="606">
        <v>209356620.73610002</v>
      </c>
      <c r="D8" s="606">
        <v>11602800.822000001</v>
      </c>
      <c r="E8" s="606">
        <v>571718209.15310001</v>
      </c>
      <c r="F8" s="606">
        <v>3815498.1807000004</v>
      </c>
      <c r="G8" s="606">
        <v>1139827935.5952003</v>
      </c>
      <c r="H8" s="606">
        <v>6479.5241999999998</v>
      </c>
      <c r="I8" s="606">
        <v>419234908.68470007</v>
      </c>
      <c r="J8" s="606">
        <v>252103667.65269995</v>
      </c>
      <c r="K8" s="606">
        <v>765889927.94636238</v>
      </c>
    </row>
    <row r="9" spans="1:11" ht="12.75">
      <c r="A9" s="368">
        <v>4</v>
      </c>
      <c r="B9" s="387" t="s">
        <v>515</v>
      </c>
      <c r="C9" s="606">
        <v>308294.73249999998</v>
      </c>
      <c r="D9" s="606">
        <v>3169517.4279999998</v>
      </c>
      <c r="E9" s="606">
        <v>0</v>
      </c>
      <c r="F9" s="606">
        <v>947784.60420000006</v>
      </c>
      <c r="G9" s="606">
        <v>255479926.65499991</v>
      </c>
      <c r="H9" s="606">
        <v>0</v>
      </c>
      <c r="I9" s="606">
        <v>10099408.407500001</v>
      </c>
      <c r="J9" s="606">
        <v>26623838.861100003</v>
      </c>
      <c r="K9" s="606">
        <v>73838976.878202379</v>
      </c>
    </row>
    <row r="10" spans="1:11" ht="12.75">
      <c r="A10" s="368">
        <v>5</v>
      </c>
      <c r="B10" s="387" t="s">
        <v>516</v>
      </c>
      <c r="C10" s="606">
        <v>0</v>
      </c>
      <c r="D10" s="606">
        <v>0</v>
      </c>
      <c r="E10" s="606">
        <v>0</v>
      </c>
      <c r="F10" s="606">
        <v>0</v>
      </c>
      <c r="G10" s="606">
        <v>0</v>
      </c>
      <c r="H10" s="606">
        <v>0</v>
      </c>
      <c r="I10" s="606">
        <v>0</v>
      </c>
      <c r="J10" s="606">
        <v>0</v>
      </c>
      <c r="K10" s="606">
        <v>0</v>
      </c>
    </row>
    <row r="11" spans="1:11" ht="12.75">
      <c r="A11" s="368">
        <v>6</v>
      </c>
      <c r="B11" s="387" t="s">
        <v>517</v>
      </c>
      <c r="C11" s="606">
        <v>995602.86459999997</v>
      </c>
      <c r="D11" s="606">
        <v>108715</v>
      </c>
      <c r="E11" s="606">
        <v>0</v>
      </c>
      <c r="F11" s="606">
        <v>8006.38</v>
      </c>
      <c r="G11" s="606">
        <v>11140620.020399997</v>
      </c>
      <c r="H11" s="606">
        <v>0</v>
      </c>
      <c r="I11" s="606">
        <v>8230843.2198999999</v>
      </c>
      <c r="J11" s="606">
        <v>11585008.8248</v>
      </c>
      <c r="K11" s="606">
        <v>2808319.8230940001</v>
      </c>
    </row>
    <row r="13" spans="1:11" ht="15">
      <c r="B13" s="42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70" zoomScaleNormal="70" workbookViewId="0"/>
  </sheetViews>
  <sheetFormatPr defaultColWidth="8.7109375" defaultRowHeight="15"/>
  <cols>
    <col min="1" max="1" width="10" style="430" bestFit="1" customWidth="1"/>
    <col min="2" max="2" width="71.7109375" style="430" customWidth="1"/>
    <col min="3" max="3" width="14.5703125" style="430" bestFit="1" customWidth="1"/>
    <col min="4" max="7" width="15.5703125" style="430" customWidth="1"/>
    <col min="8" max="8" width="14.5703125" style="430" bestFit="1" customWidth="1"/>
    <col min="9" max="12" width="17.28515625" style="430" customWidth="1"/>
    <col min="13" max="13" width="13.28515625" style="430" bestFit="1" customWidth="1"/>
    <col min="14" max="17" width="16.28515625" style="430" customWidth="1"/>
    <col min="18" max="18" width="12.28515625" style="430" bestFit="1" customWidth="1"/>
    <col min="19" max="19" width="47" style="430" bestFit="1" customWidth="1"/>
    <col min="20" max="20" width="43.5703125" style="430" bestFit="1" customWidth="1"/>
    <col min="21" max="21" width="46" style="430" bestFit="1" customWidth="1"/>
    <col min="22" max="22" width="43.42578125" style="430" bestFit="1" customWidth="1"/>
    <col min="23" max="16384" width="8.7109375" style="430"/>
  </cols>
  <sheetData>
    <row r="1" spans="1:22">
      <c r="A1" s="292" t="s">
        <v>30</v>
      </c>
      <c r="B1" s="366" t="str">
        <f>'Info '!C2</f>
        <v>JSC TBC Bank</v>
      </c>
    </row>
    <row r="2" spans="1:22">
      <c r="A2" s="292" t="s">
        <v>31</v>
      </c>
      <c r="B2" s="365">
        <f>'1. key ratios '!B2</f>
        <v>45199</v>
      </c>
    </row>
    <row r="3" spans="1:22">
      <c r="A3" s="293" t="s">
        <v>532</v>
      </c>
      <c r="B3" s="379"/>
    </row>
    <row r="4" spans="1:22">
      <c r="A4" s="293"/>
      <c r="B4" s="379"/>
    </row>
    <row r="5" spans="1:22" ht="24" customHeight="1">
      <c r="A5" s="738" t="s">
        <v>533</v>
      </c>
      <c r="B5" s="739"/>
      <c r="C5" s="743" t="s">
        <v>699</v>
      </c>
      <c r="D5" s="743"/>
      <c r="E5" s="743"/>
      <c r="F5" s="743"/>
      <c r="G5" s="743"/>
      <c r="H5" s="743" t="s">
        <v>551</v>
      </c>
      <c r="I5" s="743"/>
      <c r="J5" s="743"/>
      <c r="K5" s="743"/>
      <c r="L5" s="743"/>
      <c r="M5" s="743" t="s">
        <v>663</v>
      </c>
      <c r="N5" s="743"/>
      <c r="O5" s="743"/>
      <c r="P5" s="743"/>
      <c r="Q5" s="743"/>
      <c r="R5" s="742" t="s">
        <v>534</v>
      </c>
      <c r="S5" s="742" t="s">
        <v>548</v>
      </c>
      <c r="T5" s="742" t="s">
        <v>549</v>
      </c>
      <c r="U5" s="742" t="s">
        <v>710</v>
      </c>
      <c r="V5" s="742" t="s">
        <v>711</v>
      </c>
    </row>
    <row r="6" spans="1:22" ht="36" customHeight="1">
      <c r="A6" s="740"/>
      <c r="B6" s="741"/>
      <c r="C6" s="439"/>
      <c r="D6" s="377" t="s">
        <v>684</v>
      </c>
      <c r="E6" s="377" t="s">
        <v>683</v>
      </c>
      <c r="F6" s="377" t="s">
        <v>682</v>
      </c>
      <c r="G6" s="377" t="s">
        <v>681</v>
      </c>
      <c r="H6" s="439"/>
      <c r="I6" s="377" t="s">
        <v>684</v>
      </c>
      <c r="J6" s="377" t="s">
        <v>683</v>
      </c>
      <c r="K6" s="377" t="s">
        <v>682</v>
      </c>
      <c r="L6" s="377" t="s">
        <v>681</v>
      </c>
      <c r="M6" s="439"/>
      <c r="N6" s="377" t="s">
        <v>684</v>
      </c>
      <c r="O6" s="377" t="s">
        <v>683</v>
      </c>
      <c r="P6" s="377" t="s">
        <v>682</v>
      </c>
      <c r="Q6" s="377" t="s">
        <v>681</v>
      </c>
      <c r="R6" s="742"/>
      <c r="S6" s="742"/>
      <c r="T6" s="742"/>
      <c r="U6" s="742"/>
      <c r="V6" s="742"/>
    </row>
    <row r="7" spans="1:22">
      <c r="A7" s="434">
        <v>1</v>
      </c>
      <c r="B7" s="438" t="s">
        <v>542</v>
      </c>
      <c r="C7" s="617">
        <v>71447058.640825003</v>
      </c>
      <c r="D7" s="617">
        <v>68557654.684800997</v>
      </c>
      <c r="E7" s="617">
        <v>2730491.6628459995</v>
      </c>
      <c r="F7" s="617">
        <v>158912.29317800002</v>
      </c>
      <c r="G7" s="617">
        <v>0</v>
      </c>
      <c r="H7" s="617">
        <v>72148267.311561003</v>
      </c>
      <c r="I7" s="617">
        <v>69212776.796087012</v>
      </c>
      <c r="J7" s="617">
        <v>2776578.4244850008</v>
      </c>
      <c r="K7" s="617">
        <v>158912.09098899999</v>
      </c>
      <c r="L7" s="617">
        <v>0</v>
      </c>
      <c r="M7" s="617">
        <v>1308745.5622</v>
      </c>
      <c r="N7" s="617">
        <v>860126.13310000021</v>
      </c>
      <c r="O7" s="617">
        <v>375016.36229999992</v>
      </c>
      <c r="P7" s="617">
        <v>73603.066800000015</v>
      </c>
      <c r="Q7" s="617">
        <v>0</v>
      </c>
      <c r="R7" s="617">
        <v>2257</v>
      </c>
      <c r="S7" s="618">
        <v>0.1320110583084825</v>
      </c>
      <c r="T7" s="618">
        <v>0.20072165554868987</v>
      </c>
      <c r="U7" s="618">
        <v>0.12632447536752303</v>
      </c>
      <c r="V7" s="617">
        <v>44.741110066411423</v>
      </c>
    </row>
    <row r="8" spans="1:22">
      <c r="A8" s="434">
        <v>2</v>
      </c>
      <c r="B8" s="437" t="s">
        <v>541</v>
      </c>
      <c r="C8" s="617">
        <v>2648593348.1572909</v>
      </c>
      <c r="D8" s="617">
        <v>2372141853.9200091</v>
      </c>
      <c r="E8" s="617">
        <v>215288744.25848597</v>
      </c>
      <c r="F8" s="617">
        <v>61162749.978795983</v>
      </c>
      <c r="G8" s="617">
        <v>0</v>
      </c>
      <c r="H8" s="617">
        <v>2668165604.5336285</v>
      </c>
      <c r="I8" s="617">
        <v>2386429413.7110076</v>
      </c>
      <c r="J8" s="617">
        <v>219586014.39655802</v>
      </c>
      <c r="K8" s="617">
        <v>62150176.426063016</v>
      </c>
      <c r="L8" s="617">
        <v>0</v>
      </c>
      <c r="M8" s="617">
        <v>132932445.97169995</v>
      </c>
      <c r="N8" s="617">
        <v>37757390.502599999</v>
      </c>
      <c r="O8" s="617">
        <v>48501434.73299998</v>
      </c>
      <c r="P8" s="617">
        <v>46673620.736099981</v>
      </c>
      <c r="Q8" s="617">
        <v>0</v>
      </c>
      <c r="R8" s="617">
        <v>385142</v>
      </c>
      <c r="S8" s="618">
        <v>0.12207243438486651</v>
      </c>
      <c r="T8" s="618">
        <v>0.15048349825111812</v>
      </c>
      <c r="U8" s="618">
        <v>0.14122609685783896</v>
      </c>
      <c r="V8" s="617">
        <v>50.439488737909812</v>
      </c>
    </row>
    <row r="9" spans="1:22">
      <c r="A9" s="434">
        <v>3</v>
      </c>
      <c r="B9" s="437" t="s">
        <v>540</v>
      </c>
      <c r="C9" s="617">
        <v>0</v>
      </c>
      <c r="D9" s="617">
        <v>0</v>
      </c>
      <c r="E9" s="617">
        <v>0</v>
      </c>
      <c r="F9" s="617">
        <v>0</v>
      </c>
      <c r="G9" s="617">
        <v>0</v>
      </c>
      <c r="H9" s="617">
        <v>0</v>
      </c>
      <c r="I9" s="617">
        <v>0</v>
      </c>
      <c r="J9" s="617">
        <v>0</v>
      </c>
      <c r="K9" s="617">
        <v>0</v>
      </c>
      <c r="L9" s="617">
        <v>0</v>
      </c>
      <c r="M9" s="617">
        <v>0</v>
      </c>
      <c r="N9" s="617">
        <v>0</v>
      </c>
      <c r="O9" s="617">
        <v>0</v>
      </c>
      <c r="P9" s="617">
        <v>0</v>
      </c>
      <c r="Q9" s="617">
        <v>0</v>
      </c>
      <c r="R9" s="617">
        <v>0</v>
      </c>
      <c r="S9" s="618">
        <v>0</v>
      </c>
      <c r="T9" s="618">
        <v>0</v>
      </c>
      <c r="U9" s="618">
        <v>0</v>
      </c>
      <c r="V9" s="617">
        <v>0</v>
      </c>
    </row>
    <row r="10" spans="1:22">
      <c r="A10" s="434">
        <v>4</v>
      </c>
      <c r="B10" s="437" t="s">
        <v>539</v>
      </c>
      <c r="C10" s="617">
        <v>81819914.030000016</v>
      </c>
      <c r="D10" s="617">
        <v>76157330.170000017</v>
      </c>
      <c r="E10" s="617">
        <v>4006740.8200000003</v>
      </c>
      <c r="F10" s="617">
        <v>1655843.0399999998</v>
      </c>
      <c r="G10" s="617">
        <v>0</v>
      </c>
      <c r="H10" s="617">
        <v>80586292.868702009</v>
      </c>
      <c r="I10" s="617">
        <v>74634575.660272017</v>
      </c>
      <c r="J10" s="617">
        <v>4215512.9359789994</v>
      </c>
      <c r="K10" s="617">
        <v>1736204.2724510001</v>
      </c>
      <c r="L10" s="617">
        <v>0</v>
      </c>
      <c r="M10" s="617">
        <v>5317110.9308000002</v>
      </c>
      <c r="N10" s="617">
        <v>2400902.4076000005</v>
      </c>
      <c r="O10" s="617">
        <v>1402147.6612000002</v>
      </c>
      <c r="P10" s="617">
        <v>1514060.862</v>
      </c>
      <c r="Q10" s="617">
        <v>0</v>
      </c>
      <c r="R10" s="617">
        <v>103122</v>
      </c>
      <c r="S10" s="618">
        <v>7.3414593934756064E-2</v>
      </c>
      <c r="T10" s="618">
        <v>0.21521710551175346</v>
      </c>
      <c r="U10" s="618">
        <v>7.9924187903928523E-2</v>
      </c>
      <c r="V10" s="617">
        <v>12.310047450461163</v>
      </c>
    </row>
    <row r="11" spans="1:22">
      <c r="A11" s="434">
        <v>5</v>
      </c>
      <c r="B11" s="437" t="s">
        <v>538</v>
      </c>
      <c r="C11" s="617">
        <v>39880430.471758999</v>
      </c>
      <c r="D11" s="617">
        <v>34456821.247500002</v>
      </c>
      <c r="E11" s="617">
        <v>4588616.998652</v>
      </c>
      <c r="F11" s="617">
        <v>834992.22560699994</v>
      </c>
      <c r="G11" s="617">
        <v>0</v>
      </c>
      <c r="H11" s="617">
        <v>40651856.703512006</v>
      </c>
      <c r="I11" s="617">
        <v>35031583.491828009</v>
      </c>
      <c r="J11" s="617">
        <v>4707507.8279920025</v>
      </c>
      <c r="K11" s="617">
        <v>912765.38369199971</v>
      </c>
      <c r="L11" s="617">
        <v>0</v>
      </c>
      <c r="M11" s="617">
        <v>2487591.2812999999</v>
      </c>
      <c r="N11" s="617">
        <v>692974.82169999974</v>
      </c>
      <c r="O11" s="617">
        <v>1107029.8833000001</v>
      </c>
      <c r="P11" s="617">
        <v>687586.57629999996</v>
      </c>
      <c r="Q11" s="617">
        <v>0</v>
      </c>
      <c r="R11" s="617">
        <v>27930</v>
      </c>
      <c r="S11" s="618">
        <v>0.18116699489436322</v>
      </c>
      <c r="T11" s="618">
        <v>0.19641777376221997</v>
      </c>
      <c r="U11" s="618">
        <v>0.18729678737947672</v>
      </c>
      <c r="V11" s="617">
        <v>258.14003269743432</v>
      </c>
    </row>
    <row r="12" spans="1:22">
      <c r="A12" s="434">
        <v>6</v>
      </c>
      <c r="B12" s="437" t="s">
        <v>537</v>
      </c>
      <c r="C12" s="617">
        <v>126261602.77999999</v>
      </c>
      <c r="D12" s="617">
        <v>100556250.09999998</v>
      </c>
      <c r="E12" s="617">
        <v>21509535.770000007</v>
      </c>
      <c r="F12" s="617">
        <v>4195816.9099999983</v>
      </c>
      <c r="G12" s="617">
        <v>0</v>
      </c>
      <c r="H12" s="617">
        <v>129344582.90090002</v>
      </c>
      <c r="I12" s="617">
        <v>102549522.45530002</v>
      </c>
      <c r="J12" s="617">
        <v>22122620.943899997</v>
      </c>
      <c r="K12" s="617">
        <v>4672439.501699998</v>
      </c>
      <c r="L12" s="617">
        <v>0</v>
      </c>
      <c r="M12" s="617">
        <v>14651566.455099996</v>
      </c>
      <c r="N12" s="617">
        <v>4282979.9591000006</v>
      </c>
      <c r="O12" s="617">
        <v>6307966.2874999959</v>
      </c>
      <c r="P12" s="617">
        <v>4060620.2084999997</v>
      </c>
      <c r="Q12" s="617">
        <v>0</v>
      </c>
      <c r="R12" s="617">
        <v>101647</v>
      </c>
      <c r="S12" s="618">
        <v>0.34108227745697967</v>
      </c>
      <c r="T12" s="618">
        <v>0.34108227745697955</v>
      </c>
      <c r="U12" s="618">
        <v>0.3407787036544383</v>
      </c>
      <c r="V12" s="617">
        <v>389.00677467282429</v>
      </c>
    </row>
    <row r="13" spans="1:22">
      <c r="A13" s="434">
        <v>7</v>
      </c>
      <c r="B13" s="437" t="s">
        <v>536</v>
      </c>
      <c r="C13" s="617">
        <v>4741651367.9551897</v>
      </c>
      <c r="D13" s="617">
        <v>4320589117.6084433</v>
      </c>
      <c r="E13" s="617">
        <v>373660689.08752882</v>
      </c>
      <c r="F13" s="617">
        <v>47327733.357274994</v>
      </c>
      <c r="G13" s="617">
        <v>73827.901943000004</v>
      </c>
      <c r="H13" s="617">
        <v>4865471657.6245575</v>
      </c>
      <c r="I13" s="617">
        <v>4429672353.5071344</v>
      </c>
      <c r="J13" s="617">
        <v>387185194.13780922</v>
      </c>
      <c r="K13" s="617">
        <v>48598617.335323982</v>
      </c>
      <c r="L13" s="617">
        <v>15492.64429</v>
      </c>
      <c r="M13" s="617">
        <v>30884028.299300015</v>
      </c>
      <c r="N13" s="617">
        <v>2489637.0891999993</v>
      </c>
      <c r="O13" s="617">
        <v>9990600.9576000012</v>
      </c>
      <c r="P13" s="617">
        <v>18470789.909200013</v>
      </c>
      <c r="Q13" s="617">
        <v>-66999.656700000007</v>
      </c>
      <c r="R13" s="617">
        <v>47736</v>
      </c>
      <c r="S13" s="618">
        <v>0.10086995822845167</v>
      </c>
      <c r="T13" s="618">
        <v>0.11754277164164252</v>
      </c>
      <c r="U13" s="618">
        <v>9.287987028049173E-2</v>
      </c>
      <c r="V13" s="617">
        <v>128.52231559524196</v>
      </c>
    </row>
    <row r="14" spans="1:22">
      <c r="A14" s="432">
        <v>7.1</v>
      </c>
      <c r="B14" s="431" t="s">
        <v>545</v>
      </c>
      <c r="C14" s="617">
        <v>3651889046.9708514</v>
      </c>
      <c r="D14" s="617">
        <v>3304151594.5698528</v>
      </c>
      <c r="E14" s="617">
        <v>303966918.40538281</v>
      </c>
      <c r="F14" s="617">
        <v>43710462.726311997</v>
      </c>
      <c r="G14" s="617">
        <v>60071.269304000009</v>
      </c>
      <c r="H14" s="617">
        <v>3748066631.5762339</v>
      </c>
      <c r="I14" s="617">
        <v>3388340832.2641273</v>
      </c>
      <c r="J14" s="617">
        <v>314915007.07801223</v>
      </c>
      <c r="K14" s="617">
        <v>44795823.915238976</v>
      </c>
      <c r="L14" s="617">
        <v>14968.318856</v>
      </c>
      <c r="M14" s="617">
        <v>27400265.779300012</v>
      </c>
      <c r="N14" s="617">
        <v>2038921.2808999997</v>
      </c>
      <c r="O14" s="617">
        <v>8373607.1262000008</v>
      </c>
      <c r="P14" s="617">
        <v>17041690.448100012</v>
      </c>
      <c r="Q14" s="617">
        <v>-53953.075900000003</v>
      </c>
      <c r="R14" s="617">
        <v>33912</v>
      </c>
      <c r="S14" s="618">
        <v>0.10175044572543188</v>
      </c>
      <c r="T14" s="618">
        <v>0.11827754374515745</v>
      </c>
      <c r="U14" s="618">
        <v>9.2132617289132773E-2</v>
      </c>
      <c r="V14" s="617">
        <v>129.27667447318458</v>
      </c>
    </row>
    <row r="15" spans="1:22">
      <c r="A15" s="432">
        <v>7.2</v>
      </c>
      <c r="B15" s="431" t="s">
        <v>547</v>
      </c>
      <c r="C15" s="617">
        <v>671835276.39303422</v>
      </c>
      <c r="D15" s="617">
        <v>632426000.64897919</v>
      </c>
      <c r="E15" s="617">
        <v>38396616.043383017</v>
      </c>
      <c r="F15" s="617">
        <v>1012659.7006720001</v>
      </c>
      <c r="G15" s="617">
        <v>0</v>
      </c>
      <c r="H15" s="617">
        <v>688813521.75629711</v>
      </c>
      <c r="I15" s="617">
        <v>647905122.78928614</v>
      </c>
      <c r="J15" s="617">
        <v>39793765.705292001</v>
      </c>
      <c r="K15" s="617">
        <v>1114633.2617190001</v>
      </c>
      <c r="L15" s="617">
        <v>0</v>
      </c>
      <c r="M15" s="617">
        <v>1511665.5012999999</v>
      </c>
      <c r="N15" s="617">
        <v>283574.24569999985</v>
      </c>
      <c r="O15" s="617">
        <v>898945.24060000025</v>
      </c>
      <c r="P15" s="617">
        <v>329146.01499999996</v>
      </c>
      <c r="Q15" s="617">
        <v>0</v>
      </c>
      <c r="R15" s="617">
        <v>5437</v>
      </c>
      <c r="S15" s="618">
        <v>9.4534226087247181E-2</v>
      </c>
      <c r="T15" s="618">
        <v>0.11134567093243783</v>
      </c>
      <c r="U15" s="618">
        <v>9.3804614875317174E-2</v>
      </c>
      <c r="V15" s="617">
        <v>125.50362351868341</v>
      </c>
    </row>
    <row r="16" spans="1:22">
      <c r="A16" s="432">
        <v>7.3</v>
      </c>
      <c r="B16" s="431" t="s">
        <v>544</v>
      </c>
      <c r="C16" s="617">
        <v>417927044.59130388</v>
      </c>
      <c r="D16" s="617">
        <v>384011522.38961089</v>
      </c>
      <c r="E16" s="617">
        <v>31297154.638762996</v>
      </c>
      <c r="F16" s="617">
        <v>2604610.9302910003</v>
      </c>
      <c r="G16" s="617">
        <v>13756.632638999999</v>
      </c>
      <c r="H16" s="617">
        <v>428591504.29202598</v>
      </c>
      <c r="I16" s="617">
        <v>393426398.45372093</v>
      </c>
      <c r="J16" s="617">
        <v>32476421.354505014</v>
      </c>
      <c r="K16" s="617">
        <v>2688160.1583659998</v>
      </c>
      <c r="L16" s="617">
        <v>524.32543399999997</v>
      </c>
      <c r="M16" s="617">
        <v>1972097.0186999997</v>
      </c>
      <c r="N16" s="617">
        <v>167141.5626</v>
      </c>
      <c r="O16" s="617">
        <v>718048.59080000001</v>
      </c>
      <c r="P16" s="617">
        <v>1099953.4460999998</v>
      </c>
      <c r="Q16" s="617">
        <v>-13046.5808</v>
      </c>
      <c r="R16" s="617">
        <v>8387</v>
      </c>
      <c r="S16" s="618">
        <v>0.10474547896196154</v>
      </c>
      <c r="T16" s="618">
        <v>0.12253703895299156</v>
      </c>
      <c r="U16" s="618">
        <v>9.7922877191097102E-2</v>
      </c>
      <c r="V16" s="617">
        <v>126.78379991354008</v>
      </c>
    </row>
    <row r="17" spans="1:22">
      <c r="A17" s="434">
        <v>8</v>
      </c>
      <c r="B17" s="437" t="s">
        <v>543</v>
      </c>
      <c r="C17" s="617">
        <v>86880105.50656803</v>
      </c>
      <c r="D17" s="617">
        <v>85275970.879436031</v>
      </c>
      <c r="E17" s="617">
        <v>621864.75056700001</v>
      </c>
      <c r="F17" s="617">
        <v>982269.87656500004</v>
      </c>
      <c r="G17" s="617">
        <v>0</v>
      </c>
      <c r="H17" s="617">
        <v>87792038.719769984</v>
      </c>
      <c r="I17" s="617">
        <v>86077550.364366993</v>
      </c>
      <c r="J17" s="617">
        <v>676198.43689800007</v>
      </c>
      <c r="K17" s="617">
        <v>1038289.9185050001</v>
      </c>
      <c r="L17" s="617">
        <v>0</v>
      </c>
      <c r="M17" s="617">
        <v>508558.21990000003</v>
      </c>
      <c r="N17" s="617">
        <v>84135.690999999992</v>
      </c>
      <c r="O17" s="617">
        <v>60626.239600000001</v>
      </c>
      <c r="P17" s="617">
        <v>363796.2893</v>
      </c>
      <c r="Q17" s="617">
        <v>0</v>
      </c>
      <c r="R17" s="617">
        <v>65288</v>
      </c>
      <c r="S17" s="618">
        <v>0.15683831861728684</v>
      </c>
      <c r="T17" s="618">
        <v>0.16942387461409861</v>
      </c>
      <c r="U17" s="618">
        <v>0.1733435467932361</v>
      </c>
      <c r="V17" s="617">
        <v>1.4065219931591368</v>
      </c>
    </row>
    <row r="18" spans="1:22">
      <c r="A18" s="436">
        <v>9</v>
      </c>
      <c r="B18" s="435" t="s">
        <v>535</v>
      </c>
      <c r="C18" s="617">
        <v>0</v>
      </c>
      <c r="D18" s="617">
        <v>0</v>
      </c>
      <c r="E18" s="617">
        <v>0</v>
      </c>
      <c r="F18" s="617">
        <v>0</v>
      </c>
      <c r="G18" s="617">
        <v>0</v>
      </c>
      <c r="H18" s="617">
        <v>0</v>
      </c>
      <c r="I18" s="617">
        <v>0</v>
      </c>
      <c r="J18" s="617">
        <v>0</v>
      </c>
      <c r="K18" s="617">
        <v>0</v>
      </c>
      <c r="L18" s="617">
        <v>0</v>
      </c>
      <c r="M18" s="617">
        <v>0</v>
      </c>
      <c r="N18" s="617">
        <v>0</v>
      </c>
      <c r="O18" s="617">
        <v>0</v>
      </c>
      <c r="P18" s="617">
        <v>0</v>
      </c>
      <c r="Q18" s="617">
        <v>0</v>
      </c>
      <c r="R18" s="617">
        <v>0</v>
      </c>
      <c r="S18" s="618">
        <v>0</v>
      </c>
      <c r="T18" s="618">
        <v>0</v>
      </c>
      <c r="U18" s="618">
        <v>0</v>
      </c>
      <c r="V18" s="617">
        <v>0</v>
      </c>
    </row>
    <row r="19" spans="1:22">
      <c r="A19" s="434">
        <v>10</v>
      </c>
      <c r="B19" s="433" t="s">
        <v>546</v>
      </c>
      <c r="C19" s="617">
        <v>7796533827.5416327</v>
      </c>
      <c r="D19" s="617">
        <v>7057734998.6101894</v>
      </c>
      <c r="E19" s="617">
        <v>622406683.3480798</v>
      </c>
      <c r="F19" s="617">
        <v>116318317.68142097</v>
      </c>
      <c r="G19" s="617">
        <v>73827.901943000004</v>
      </c>
      <c r="H19" s="617">
        <v>7944160300.662631</v>
      </c>
      <c r="I19" s="617">
        <v>7183607775.9859953</v>
      </c>
      <c r="J19" s="617">
        <v>641269627.10362124</v>
      </c>
      <c r="K19" s="617">
        <v>119267404.92872398</v>
      </c>
      <c r="L19" s="617">
        <v>15492.64429</v>
      </c>
      <c r="M19" s="617">
        <v>188090046.72029999</v>
      </c>
      <c r="N19" s="617">
        <v>48568146.6043</v>
      </c>
      <c r="O19" s="617">
        <v>67744822.124499977</v>
      </c>
      <c r="P19" s="617">
        <v>71844077.64819999</v>
      </c>
      <c r="Q19" s="617">
        <v>-66999.656700000007</v>
      </c>
      <c r="R19" s="617">
        <v>733122</v>
      </c>
      <c r="S19" s="618">
        <v>0.11509022926229932</v>
      </c>
      <c r="T19" s="618">
        <v>0.14327203083737522</v>
      </c>
      <c r="U19" s="618">
        <v>0.11486850879443904</v>
      </c>
      <c r="V19" s="617">
        <v>103.46594275387066</v>
      </c>
    </row>
    <row r="20" spans="1:22" ht="25.5">
      <c r="A20" s="432">
        <v>10.1</v>
      </c>
      <c r="B20" s="431" t="s">
        <v>550</v>
      </c>
      <c r="C20" s="617">
        <v>0</v>
      </c>
      <c r="D20" s="617">
        <v>0</v>
      </c>
      <c r="E20" s="617">
        <v>0</v>
      </c>
      <c r="F20" s="617">
        <v>0</v>
      </c>
      <c r="G20" s="617">
        <v>0</v>
      </c>
      <c r="H20" s="617">
        <v>0</v>
      </c>
      <c r="I20" s="617">
        <v>0</v>
      </c>
      <c r="J20" s="617">
        <v>0</v>
      </c>
      <c r="K20" s="617">
        <v>0</v>
      </c>
      <c r="L20" s="617">
        <v>0</v>
      </c>
      <c r="M20" s="617">
        <v>0</v>
      </c>
      <c r="N20" s="617">
        <v>0</v>
      </c>
      <c r="O20" s="617">
        <v>0</v>
      </c>
      <c r="P20" s="617">
        <v>0</v>
      </c>
      <c r="Q20" s="617">
        <v>0</v>
      </c>
      <c r="R20" s="617">
        <v>0</v>
      </c>
      <c r="S20" s="618">
        <v>0</v>
      </c>
      <c r="T20" s="618">
        <v>0</v>
      </c>
      <c r="U20" s="618">
        <v>0</v>
      </c>
      <c r="V20" s="617">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topLeftCell="A16" zoomScale="85" zoomScaleNormal="85" workbookViewId="0"/>
  </sheetViews>
  <sheetFormatPr defaultRowHeight="15"/>
  <cols>
    <col min="1" max="1" width="8.7109375" style="326"/>
    <col min="2" max="2" width="69.28515625" style="327" customWidth="1"/>
    <col min="3" max="8" width="15.7109375" style="452" bestFit="1" customWidth="1"/>
  </cols>
  <sheetData>
    <row r="1" spans="1:10" s="5" customFormat="1" ht="14.25">
      <c r="A1" s="2" t="s">
        <v>30</v>
      </c>
      <c r="B1" s="3" t="str">
        <f>'Info '!C2</f>
        <v>JSC TBC Bank</v>
      </c>
      <c r="C1" s="447"/>
      <c r="D1" s="448"/>
      <c r="E1" s="448"/>
      <c r="F1" s="448"/>
      <c r="G1" s="448"/>
      <c r="H1" s="453"/>
    </row>
    <row r="2" spans="1:10" s="5" customFormat="1" ht="14.25">
      <c r="A2" s="2" t="s">
        <v>31</v>
      </c>
      <c r="B2" s="259">
        <f>'1. key ratios '!B2</f>
        <v>45199</v>
      </c>
      <c r="C2" s="449"/>
      <c r="D2" s="450"/>
      <c r="E2" s="450"/>
      <c r="F2" s="450"/>
      <c r="G2" s="450"/>
      <c r="H2" s="454"/>
    </row>
    <row r="3" spans="1:10" s="5" customFormat="1" ht="14.25">
      <c r="A3" s="2"/>
      <c r="B3" s="3"/>
      <c r="C3" s="449"/>
      <c r="D3" s="450"/>
      <c r="E3" s="450"/>
      <c r="F3" s="450"/>
      <c r="G3" s="450"/>
      <c r="H3" s="454"/>
    </row>
    <row r="4" spans="1:10" ht="21" customHeight="1">
      <c r="A4" s="632" t="s">
        <v>6</v>
      </c>
      <c r="B4" s="633" t="s">
        <v>557</v>
      </c>
      <c r="C4" s="635" t="s">
        <v>558</v>
      </c>
      <c r="D4" s="635"/>
      <c r="E4" s="635"/>
      <c r="F4" s="635" t="s">
        <v>559</v>
      </c>
      <c r="G4" s="635"/>
      <c r="H4" s="636"/>
    </row>
    <row r="5" spans="1:10" ht="21" customHeight="1">
      <c r="A5" s="632"/>
      <c r="B5" s="634"/>
      <c r="C5" s="451" t="s">
        <v>32</v>
      </c>
      <c r="D5" s="451" t="s">
        <v>33</v>
      </c>
      <c r="E5" s="451" t="s">
        <v>34</v>
      </c>
      <c r="F5" s="451" t="s">
        <v>32</v>
      </c>
      <c r="G5" s="451" t="s">
        <v>33</v>
      </c>
      <c r="H5" s="451" t="s">
        <v>34</v>
      </c>
    </row>
    <row r="6" spans="1:10" ht="26.65" customHeight="1">
      <c r="A6" s="632"/>
      <c r="B6" s="298" t="s">
        <v>560</v>
      </c>
      <c r="C6" s="637"/>
      <c r="D6" s="638"/>
      <c r="E6" s="638"/>
      <c r="F6" s="638"/>
      <c r="G6" s="638"/>
      <c r="H6" s="639"/>
    </row>
    <row r="7" spans="1:10" ht="22.9" customHeight="1">
      <c r="A7" s="299">
        <v>1</v>
      </c>
      <c r="B7" s="300" t="s">
        <v>561</v>
      </c>
      <c r="C7" s="455">
        <v>572519923.91000009</v>
      </c>
      <c r="D7" s="455">
        <v>3854209553.3500004</v>
      </c>
      <c r="E7" s="523">
        <v>4426729477.2600002</v>
      </c>
      <c r="F7" s="455">
        <v>739354635.52999997</v>
      </c>
      <c r="G7" s="455">
        <v>5130573754.7399998</v>
      </c>
      <c r="H7" s="523">
        <v>5869928390.2699995</v>
      </c>
      <c r="J7" s="456"/>
    </row>
    <row r="8" spans="1:10">
      <c r="A8" s="299">
        <v>1.1000000000000001</v>
      </c>
      <c r="B8" s="301" t="s">
        <v>562</v>
      </c>
      <c r="C8" s="455">
        <v>316707809.63</v>
      </c>
      <c r="D8" s="455">
        <v>527408421.57000005</v>
      </c>
      <c r="E8" s="523">
        <v>844116231.20000005</v>
      </c>
      <c r="F8" s="455">
        <v>381901476</v>
      </c>
      <c r="G8" s="455">
        <v>613765142.20000005</v>
      </c>
      <c r="H8" s="523">
        <v>995666618.20000005</v>
      </c>
      <c r="J8" s="456"/>
    </row>
    <row r="9" spans="1:10">
      <c r="A9" s="299">
        <v>1.2</v>
      </c>
      <c r="B9" s="301" t="s">
        <v>563</v>
      </c>
      <c r="C9" s="455">
        <v>251149148.83000001</v>
      </c>
      <c r="D9" s="455">
        <v>1907914196.1199999</v>
      </c>
      <c r="E9" s="523">
        <v>2159063344.9499998</v>
      </c>
      <c r="F9" s="455">
        <v>323719007.31999999</v>
      </c>
      <c r="G9" s="455">
        <v>2229516831.0299997</v>
      </c>
      <c r="H9" s="523">
        <v>2553235838.3499999</v>
      </c>
      <c r="J9" s="456"/>
    </row>
    <row r="10" spans="1:10">
      <c r="A10" s="299">
        <v>1.3</v>
      </c>
      <c r="B10" s="301" t="s">
        <v>564</v>
      </c>
      <c r="C10" s="455">
        <v>4662965.45</v>
      </c>
      <c r="D10" s="455">
        <v>1418886935.6600001</v>
      </c>
      <c r="E10" s="523">
        <v>1423549901.1100001</v>
      </c>
      <c r="F10" s="455">
        <v>33734152.210000001</v>
      </c>
      <c r="G10" s="455">
        <v>2287291781.5099998</v>
      </c>
      <c r="H10" s="523">
        <v>2321025933.7199998</v>
      </c>
      <c r="J10" s="456"/>
    </row>
    <row r="11" spans="1:10">
      <c r="A11" s="299">
        <v>2</v>
      </c>
      <c r="B11" s="302" t="s">
        <v>565</v>
      </c>
      <c r="C11" s="455">
        <v>102797683.75999999</v>
      </c>
      <c r="D11" s="455">
        <v>0</v>
      </c>
      <c r="E11" s="523">
        <v>102797683.75999999</v>
      </c>
      <c r="F11" s="455">
        <v>272967441.98000002</v>
      </c>
      <c r="G11" s="455">
        <v>0</v>
      </c>
      <c r="H11" s="523">
        <v>272967441.98000002</v>
      </c>
      <c r="J11" s="456"/>
    </row>
    <row r="12" spans="1:10">
      <c r="A12" s="299">
        <v>2.1</v>
      </c>
      <c r="B12" s="303" t="s">
        <v>566</v>
      </c>
      <c r="C12" s="455">
        <v>102797683.75999999</v>
      </c>
      <c r="D12" s="455">
        <v>0</v>
      </c>
      <c r="E12" s="523">
        <v>102797683.75999999</v>
      </c>
      <c r="F12" s="455">
        <v>272967441.98000002</v>
      </c>
      <c r="G12" s="455">
        <v>0</v>
      </c>
      <c r="H12" s="523">
        <v>272967441.98000002</v>
      </c>
      <c r="J12" s="456"/>
    </row>
    <row r="13" spans="1:10" ht="26.65" customHeight="1">
      <c r="A13" s="299">
        <v>3</v>
      </c>
      <c r="B13" s="304" t="s">
        <v>567</v>
      </c>
      <c r="C13" s="455">
        <v>0</v>
      </c>
      <c r="D13" s="455">
        <v>0</v>
      </c>
      <c r="E13" s="523">
        <v>0</v>
      </c>
      <c r="F13" s="455">
        <v>0</v>
      </c>
      <c r="G13" s="455">
        <v>0</v>
      </c>
      <c r="H13" s="523">
        <v>0</v>
      </c>
      <c r="J13" s="456"/>
    </row>
    <row r="14" spans="1:10" ht="26.65" customHeight="1">
      <c r="A14" s="299">
        <v>4</v>
      </c>
      <c r="B14" s="305" t="s">
        <v>568</v>
      </c>
      <c r="C14" s="455">
        <v>0</v>
      </c>
      <c r="D14" s="455">
        <v>0</v>
      </c>
      <c r="E14" s="523">
        <v>0</v>
      </c>
      <c r="F14" s="455">
        <v>0</v>
      </c>
      <c r="G14" s="455">
        <v>0</v>
      </c>
      <c r="H14" s="523">
        <v>0</v>
      </c>
      <c r="J14" s="456"/>
    </row>
    <row r="15" spans="1:10" ht="24.4" customHeight="1">
      <c r="A15" s="299">
        <v>5</v>
      </c>
      <c r="B15" s="306" t="s">
        <v>569</v>
      </c>
      <c r="C15" s="524">
        <v>2942618082.7799997</v>
      </c>
      <c r="D15" s="524">
        <v>153142858.11000001</v>
      </c>
      <c r="E15" s="525">
        <v>3095760940.8899999</v>
      </c>
      <c r="F15" s="524">
        <v>2186762706.0099998</v>
      </c>
      <c r="G15" s="524">
        <v>324954337.75999999</v>
      </c>
      <c r="H15" s="525">
        <v>2511717043.7699995</v>
      </c>
      <c r="J15" s="456"/>
    </row>
    <row r="16" spans="1:10">
      <c r="A16" s="299">
        <v>5.0999999999999996</v>
      </c>
      <c r="B16" s="307" t="s">
        <v>570</v>
      </c>
      <c r="C16" s="455">
        <v>671229.43999999994</v>
      </c>
      <c r="D16" s="455">
        <v>0</v>
      </c>
      <c r="E16" s="523">
        <v>671229.43999999994</v>
      </c>
      <c r="F16" s="455">
        <v>629983.1</v>
      </c>
      <c r="G16" s="455">
        <v>0</v>
      </c>
      <c r="H16" s="523">
        <v>629983.1</v>
      </c>
      <c r="J16" s="456"/>
    </row>
    <row r="17" spans="1:10">
      <c r="A17" s="299">
        <v>5.2</v>
      </c>
      <c r="B17" s="307" t="s">
        <v>571</v>
      </c>
      <c r="C17" s="455">
        <v>2941946853.3399997</v>
      </c>
      <c r="D17" s="455">
        <v>153142858.11000001</v>
      </c>
      <c r="E17" s="523">
        <v>3095089711.4499998</v>
      </c>
      <c r="F17" s="455">
        <v>2186132722.9099998</v>
      </c>
      <c r="G17" s="455">
        <v>324954337.75999999</v>
      </c>
      <c r="H17" s="523">
        <v>2511087060.6700001</v>
      </c>
      <c r="J17" s="456"/>
    </row>
    <row r="18" spans="1:10">
      <c r="A18" s="299">
        <v>5.3</v>
      </c>
      <c r="B18" s="308" t="s">
        <v>572</v>
      </c>
      <c r="C18" s="455">
        <v>0</v>
      </c>
      <c r="D18" s="455">
        <v>0</v>
      </c>
      <c r="E18" s="523">
        <v>0</v>
      </c>
      <c r="F18" s="455">
        <v>0</v>
      </c>
      <c r="G18" s="455">
        <v>0</v>
      </c>
      <c r="H18" s="523">
        <v>0</v>
      </c>
      <c r="J18" s="456"/>
    </row>
    <row r="19" spans="1:10">
      <c r="A19" s="299">
        <v>6</v>
      </c>
      <c r="B19" s="304" t="s">
        <v>573</v>
      </c>
      <c r="C19" s="455">
        <v>9805716660.2000008</v>
      </c>
      <c r="D19" s="455">
        <v>9585950108.5</v>
      </c>
      <c r="E19" s="523">
        <v>19391666768.700001</v>
      </c>
      <c r="F19" s="455">
        <v>8570398402.2300062</v>
      </c>
      <c r="G19" s="455">
        <v>8122451887.1200094</v>
      </c>
      <c r="H19" s="523">
        <v>16692850289.350016</v>
      </c>
      <c r="J19" s="456"/>
    </row>
    <row r="20" spans="1:10">
      <c r="A20" s="299">
        <v>6.1</v>
      </c>
      <c r="B20" s="307" t="s">
        <v>571</v>
      </c>
      <c r="C20" s="455">
        <v>0</v>
      </c>
      <c r="D20" s="455">
        <v>0</v>
      </c>
      <c r="E20" s="523">
        <v>0</v>
      </c>
      <c r="F20" s="455">
        <v>0</v>
      </c>
      <c r="G20" s="455">
        <v>0</v>
      </c>
      <c r="H20" s="523">
        <v>0</v>
      </c>
      <c r="J20" s="456"/>
    </row>
    <row r="21" spans="1:10">
      <c r="A21" s="299">
        <v>6.2</v>
      </c>
      <c r="B21" s="308" t="s">
        <v>572</v>
      </c>
      <c r="C21" s="455">
        <v>9805716660.2000008</v>
      </c>
      <c r="D21" s="455">
        <v>9585950108.5</v>
      </c>
      <c r="E21" s="523">
        <v>19391666768.700001</v>
      </c>
      <c r="F21" s="455">
        <v>8570398402.2300062</v>
      </c>
      <c r="G21" s="455">
        <v>8122451887.1200094</v>
      </c>
      <c r="H21" s="523">
        <v>16692850289.350016</v>
      </c>
      <c r="J21" s="456"/>
    </row>
    <row r="22" spans="1:10">
      <c r="A22" s="299">
        <v>7</v>
      </c>
      <c r="B22" s="302" t="s">
        <v>574</v>
      </c>
      <c r="C22" s="455">
        <v>34257553.230000004</v>
      </c>
      <c r="D22" s="455">
        <v>0</v>
      </c>
      <c r="E22" s="523">
        <v>34257553.230000004</v>
      </c>
      <c r="F22" s="455">
        <v>32403301.670479998</v>
      </c>
      <c r="G22" s="455">
        <v>0</v>
      </c>
      <c r="H22" s="523">
        <v>32403301.670479998</v>
      </c>
      <c r="J22" s="456"/>
    </row>
    <row r="23" spans="1:10">
      <c r="A23" s="299">
        <v>8</v>
      </c>
      <c r="B23" s="309" t="s">
        <v>575</v>
      </c>
      <c r="C23" s="455">
        <v>0</v>
      </c>
      <c r="D23" s="455">
        <v>0</v>
      </c>
      <c r="E23" s="523">
        <v>0</v>
      </c>
      <c r="F23" s="455">
        <v>0</v>
      </c>
      <c r="G23" s="455">
        <v>0</v>
      </c>
      <c r="H23" s="523">
        <v>0</v>
      </c>
      <c r="J23" s="456"/>
    </row>
    <row r="24" spans="1:10">
      <c r="A24" s="299">
        <v>9</v>
      </c>
      <c r="B24" s="305" t="s">
        <v>576</v>
      </c>
      <c r="C24" s="455">
        <v>559683707.41999984</v>
      </c>
      <c r="D24" s="455">
        <v>0</v>
      </c>
      <c r="E24" s="523">
        <v>559683707.41999984</v>
      </c>
      <c r="F24" s="455">
        <v>487983969.53000003</v>
      </c>
      <c r="G24" s="455">
        <v>900526.44000000006</v>
      </c>
      <c r="H24" s="523">
        <v>488884495.97000003</v>
      </c>
      <c r="J24" s="456"/>
    </row>
    <row r="25" spans="1:10">
      <c r="A25" s="299">
        <v>9.1</v>
      </c>
      <c r="B25" s="307" t="s">
        <v>577</v>
      </c>
      <c r="C25" s="455">
        <v>539910864.2299999</v>
      </c>
      <c r="D25" s="455">
        <v>0</v>
      </c>
      <c r="E25" s="523">
        <v>539910864.2299999</v>
      </c>
      <c r="F25" s="455">
        <v>465917722.72000003</v>
      </c>
      <c r="G25" s="455">
        <v>900526.44000000006</v>
      </c>
      <c r="H25" s="523">
        <v>466818249.16000003</v>
      </c>
      <c r="J25" s="456"/>
    </row>
    <row r="26" spans="1:10">
      <c r="A26" s="299">
        <v>9.1999999999999993</v>
      </c>
      <c r="B26" s="307" t="s">
        <v>578</v>
      </c>
      <c r="C26" s="455">
        <v>19772843.189999998</v>
      </c>
      <c r="D26" s="455">
        <v>0</v>
      </c>
      <c r="E26" s="523">
        <v>19772843.189999998</v>
      </c>
      <c r="F26" s="455">
        <v>22066246.809999999</v>
      </c>
      <c r="G26" s="455">
        <v>0</v>
      </c>
      <c r="H26" s="523">
        <v>22066246.809999999</v>
      </c>
      <c r="J26" s="456"/>
    </row>
    <row r="27" spans="1:10">
      <c r="A27" s="299">
        <v>10</v>
      </c>
      <c r="B27" s="305" t="s">
        <v>579</v>
      </c>
      <c r="C27" s="455">
        <v>334097341.98000002</v>
      </c>
      <c r="D27" s="455">
        <v>0</v>
      </c>
      <c r="E27" s="523">
        <v>334097341.98000002</v>
      </c>
      <c r="F27" s="455">
        <v>301498040.43999994</v>
      </c>
      <c r="G27" s="455">
        <v>0</v>
      </c>
      <c r="H27" s="523">
        <v>301498040.43999994</v>
      </c>
      <c r="J27" s="456"/>
    </row>
    <row r="28" spans="1:10">
      <c r="A28" s="299">
        <v>10.1</v>
      </c>
      <c r="B28" s="307" t="s">
        <v>580</v>
      </c>
      <c r="C28" s="455">
        <v>27502089.170000002</v>
      </c>
      <c r="D28" s="455">
        <v>0</v>
      </c>
      <c r="E28" s="523">
        <v>27502089.170000002</v>
      </c>
      <c r="F28" s="455">
        <v>27502089.170000002</v>
      </c>
      <c r="G28" s="455">
        <v>0</v>
      </c>
      <c r="H28" s="523">
        <v>27502089.170000002</v>
      </c>
      <c r="J28" s="456"/>
    </row>
    <row r="29" spans="1:10">
      <c r="A29" s="299">
        <v>10.199999999999999</v>
      </c>
      <c r="B29" s="307" t="s">
        <v>581</v>
      </c>
      <c r="C29" s="455">
        <v>306595252.81</v>
      </c>
      <c r="D29" s="455">
        <v>0</v>
      </c>
      <c r="E29" s="523">
        <v>306595252.81</v>
      </c>
      <c r="F29" s="455">
        <v>273995951.26999992</v>
      </c>
      <c r="G29" s="455">
        <v>0</v>
      </c>
      <c r="H29" s="523">
        <v>273995951.26999992</v>
      </c>
      <c r="J29" s="456"/>
    </row>
    <row r="30" spans="1:10">
      <c r="A30" s="299">
        <v>11</v>
      </c>
      <c r="B30" s="305" t="s">
        <v>582</v>
      </c>
      <c r="C30" s="455">
        <v>13890056.640000001</v>
      </c>
      <c r="D30" s="455">
        <v>0</v>
      </c>
      <c r="E30" s="523">
        <v>13890056.640000001</v>
      </c>
      <c r="F30" s="455">
        <v>0</v>
      </c>
      <c r="G30" s="455">
        <v>0</v>
      </c>
      <c r="H30" s="523">
        <v>0</v>
      </c>
      <c r="J30" s="456"/>
    </row>
    <row r="31" spans="1:10">
      <c r="A31" s="299">
        <v>11.1</v>
      </c>
      <c r="B31" s="307" t="s">
        <v>583</v>
      </c>
      <c r="C31" s="455">
        <v>13890056.640000001</v>
      </c>
      <c r="D31" s="455">
        <v>0</v>
      </c>
      <c r="E31" s="523">
        <v>13890056.640000001</v>
      </c>
      <c r="F31" s="455">
        <v>0</v>
      </c>
      <c r="G31" s="455">
        <v>0</v>
      </c>
      <c r="H31" s="523">
        <v>0</v>
      </c>
      <c r="J31" s="456"/>
    </row>
    <row r="32" spans="1:10">
      <c r="A32" s="299">
        <v>11.2</v>
      </c>
      <c r="B32" s="307" t="s">
        <v>584</v>
      </c>
      <c r="C32" s="455">
        <v>0</v>
      </c>
      <c r="D32" s="455">
        <v>0</v>
      </c>
      <c r="E32" s="523">
        <v>0</v>
      </c>
      <c r="F32" s="455">
        <v>0</v>
      </c>
      <c r="G32" s="455">
        <v>0</v>
      </c>
      <c r="H32" s="523">
        <v>0</v>
      </c>
      <c r="J32" s="456"/>
    </row>
    <row r="33" spans="1:10">
      <c r="A33" s="299">
        <v>13</v>
      </c>
      <c r="B33" s="305" t="s">
        <v>585</v>
      </c>
      <c r="C33" s="455">
        <v>494027858.43000007</v>
      </c>
      <c r="D33" s="455">
        <v>84577509.160000011</v>
      </c>
      <c r="E33" s="523">
        <v>578605367.59000003</v>
      </c>
      <c r="F33" s="455">
        <v>461975046.67000014</v>
      </c>
      <c r="G33" s="455">
        <v>73734662.249999985</v>
      </c>
      <c r="H33" s="523">
        <v>535709708.92000014</v>
      </c>
      <c r="J33" s="456"/>
    </row>
    <row r="34" spans="1:10">
      <c r="A34" s="299">
        <v>13.1</v>
      </c>
      <c r="B34" s="310" t="s">
        <v>586</v>
      </c>
      <c r="C34" s="455">
        <v>277871766.55000001</v>
      </c>
      <c r="D34" s="455">
        <v>0</v>
      </c>
      <c r="E34" s="523">
        <v>277871766.55000001</v>
      </c>
      <c r="F34" s="455">
        <v>280956058.53000003</v>
      </c>
      <c r="G34" s="455">
        <v>0</v>
      </c>
      <c r="H34" s="523">
        <v>280956058.53000003</v>
      </c>
      <c r="J34" s="456"/>
    </row>
    <row r="35" spans="1:10">
      <c r="A35" s="299">
        <v>13.2</v>
      </c>
      <c r="B35" s="310" t="s">
        <v>587</v>
      </c>
      <c r="C35" s="455">
        <v>0</v>
      </c>
      <c r="D35" s="455">
        <v>0</v>
      </c>
      <c r="E35" s="523">
        <v>0</v>
      </c>
      <c r="F35" s="455">
        <v>0</v>
      </c>
      <c r="G35" s="455">
        <v>0</v>
      </c>
      <c r="H35" s="523">
        <v>0</v>
      </c>
      <c r="J35" s="456"/>
    </row>
    <row r="36" spans="1:10">
      <c r="A36" s="299">
        <v>14</v>
      </c>
      <c r="B36" s="311" t="s">
        <v>588</v>
      </c>
      <c r="C36" s="455">
        <v>14859608868.35</v>
      </c>
      <c r="D36" s="455">
        <v>13677880029.120001</v>
      </c>
      <c r="E36" s="523">
        <v>28537488897.470001</v>
      </c>
      <c r="F36" s="455">
        <v>13053343544.060488</v>
      </c>
      <c r="G36" s="455">
        <v>13652615168.310011</v>
      </c>
      <c r="H36" s="523">
        <v>26705958712.370499</v>
      </c>
      <c r="J36" s="456"/>
    </row>
    <row r="37" spans="1:10" ht="22.5" customHeight="1">
      <c r="A37" s="299"/>
      <c r="B37" s="312" t="s">
        <v>589</v>
      </c>
      <c r="C37" s="629"/>
      <c r="D37" s="630"/>
      <c r="E37" s="630"/>
      <c r="F37" s="630"/>
      <c r="G37" s="630"/>
      <c r="H37" s="631"/>
      <c r="J37" s="456"/>
    </row>
    <row r="38" spans="1:10">
      <c r="A38" s="299">
        <v>15</v>
      </c>
      <c r="B38" s="313" t="s">
        <v>590</v>
      </c>
      <c r="C38" s="455">
        <v>80285279.12999998</v>
      </c>
      <c r="D38" s="455">
        <v>0</v>
      </c>
      <c r="E38" s="523">
        <v>80285279.12999998</v>
      </c>
      <c r="F38" s="455">
        <v>58188022.379999995</v>
      </c>
      <c r="G38" s="455">
        <v>0</v>
      </c>
      <c r="H38" s="523">
        <v>58188022.379999995</v>
      </c>
      <c r="J38" s="456"/>
    </row>
    <row r="39" spans="1:10">
      <c r="A39" s="314">
        <v>15.1</v>
      </c>
      <c r="B39" s="315" t="s">
        <v>566</v>
      </c>
      <c r="C39" s="455">
        <v>80285279.12999998</v>
      </c>
      <c r="D39" s="455">
        <v>0</v>
      </c>
      <c r="E39" s="523">
        <v>80285279.12999998</v>
      </c>
      <c r="F39" s="455">
        <v>58188022.379999995</v>
      </c>
      <c r="G39" s="455">
        <v>0</v>
      </c>
      <c r="H39" s="523">
        <v>58188022.379999995</v>
      </c>
      <c r="J39" s="456"/>
    </row>
    <row r="40" spans="1:10" ht="24" customHeight="1">
      <c r="A40" s="314">
        <v>16</v>
      </c>
      <c r="B40" s="302" t="s">
        <v>591</v>
      </c>
      <c r="C40" s="455">
        <v>0</v>
      </c>
      <c r="D40" s="455">
        <v>0</v>
      </c>
      <c r="E40" s="523">
        <v>0</v>
      </c>
      <c r="F40" s="455">
        <v>0</v>
      </c>
      <c r="G40" s="455">
        <v>0</v>
      </c>
      <c r="H40" s="523">
        <v>0</v>
      </c>
      <c r="J40" s="456"/>
    </row>
    <row r="41" spans="1:10">
      <c r="A41" s="314">
        <v>17</v>
      </c>
      <c r="B41" s="302" t="s">
        <v>592</v>
      </c>
      <c r="C41" s="455">
        <v>10955941418.589998</v>
      </c>
      <c r="D41" s="455">
        <v>11299637308.07</v>
      </c>
      <c r="E41" s="523">
        <v>22255578726.659996</v>
      </c>
      <c r="F41" s="455">
        <v>9293575235.0999985</v>
      </c>
      <c r="G41" s="455">
        <v>12377594755.629997</v>
      </c>
      <c r="H41" s="523">
        <v>21671169990.729996</v>
      </c>
      <c r="J41" s="456"/>
    </row>
    <row r="42" spans="1:10">
      <c r="A42" s="314">
        <v>17.100000000000001</v>
      </c>
      <c r="B42" s="316" t="s">
        <v>593</v>
      </c>
      <c r="C42" s="455">
        <v>8993538037.3199978</v>
      </c>
      <c r="D42" s="455">
        <v>9970181103.9099998</v>
      </c>
      <c r="E42" s="523">
        <v>18963719141.229996</v>
      </c>
      <c r="F42" s="455">
        <v>7534412575.0199986</v>
      </c>
      <c r="G42" s="455">
        <v>10182399196.269999</v>
      </c>
      <c r="H42" s="523">
        <v>17716811771.289997</v>
      </c>
      <c r="J42" s="456"/>
    </row>
    <row r="43" spans="1:10">
      <c r="A43" s="314">
        <v>17.2</v>
      </c>
      <c r="B43" s="317" t="s">
        <v>594</v>
      </c>
      <c r="C43" s="455">
        <v>1960340402.96</v>
      </c>
      <c r="D43" s="455">
        <v>635529462.20000005</v>
      </c>
      <c r="E43" s="523">
        <v>2595869865.1599998</v>
      </c>
      <c r="F43" s="455">
        <v>1756855696.4099998</v>
      </c>
      <c r="G43" s="455">
        <v>873885608.25999963</v>
      </c>
      <c r="H43" s="523">
        <v>2630741304.6699996</v>
      </c>
      <c r="J43" s="456"/>
    </row>
    <row r="44" spans="1:10">
      <c r="A44" s="314">
        <v>17.3</v>
      </c>
      <c r="B44" s="316" t="s">
        <v>595</v>
      </c>
      <c r="C44" s="455">
        <v>0</v>
      </c>
      <c r="D44" s="455">
        <v>620622160.5</v>
      </c>
      <c r="E44" s="523">
        <v>620622160.5</v>
      </c>
      <c r="F44" s="455">
        <v>0</v>
      </c>
      <c r="G44" s="455">
        <v>1259907122.46</v>
      </c>
      <c r="H44" s="523">
        <v>1259907122.46</v>
      </c>
      <c r="J44" s="456"/>
    </row>
    <row r="45" spans="1:10">
      <c r="A45" s="314">
        <v>17.399999999999999</v>
      </c>
      <c r="B45" s="316" t="s">
        <v>596</v>
      </c>
      <c r="C45" s="455">
        <v>2062978.31</v>
      </c>
      <c r="D45" s="455">
        <v>73304581.459999993</v>
      </c>
      <c r="E45" s="523">
        <v>75367559.769999996</v>
      </c>
      <c r="F45" s="455">
        <v>2306963.67</v>
      </c>
      <c r="G45" s="455">
        <v>61402828.640000001</v>
      </c>
      <c r="H45" s="523">
        <v>63709792.310000002</v>
      </c>
      <c r="J45" s="456"/>
    </row>
    <row r="46" spans="1:10">
      <c r="A46" s="314">
        <v>18</v>
      </c>
      <c r="B46" s="305" t="s">
        <v>597</v>
      </c>
      <c r="C46" s="455">
        <v>13358068.750000004</v>
      </c>
      <c r="D46" s="455">
        <v>7023009.4699999997</v>
      </c>
      <c r="E46" s="523">
        <v>20381078.220000003</v>
      </c>
      <c r="F46" s="455">
        <v>14721555.170000002</v>
      </c>
      <c r="G46" s="455">
        <v>4171051.5</v>
      </c>
      <c r="H46" s="523">
        <v>18892606.670000002</v>
      </c>
      <c r="J46" s="456"/>
    </row>
    <row r="47" spans="1:10">
      <c r="A47" s="314">
        <v>19</v>
      </c>
      <c r="B47" s="305" t="s">
        <v>598</v>
      </c>
      <c r="C47" s="455">
        <v>128126238.91</v>
      </c>
      <c r="D47" s="455">
        <v>0</v>
      </c>
      <c r="E47" s="523">
        <v>128126238.91</v>
      </c>
      <c r="F47" s="455">
        <v>16149656.59</v>
      </c>
      <c r="G47" s="455">
        <v>0</v>
      </c>
      <c r="H47" s="523">
        <v>16149656.59</v>
      </c>
      <c r="J47" s="456"/>
    </row>
    <row r="48" spans="1:10">
      <c r="A48" s="314">
        <v>19.100000000000001</v>
      </c>
      <c r="B48" s="318" t="s">
        <v>599</v>
      </c>
      <c r="C48" s="455">
        <v>18272712.129999999</v>
      </c>
      <c r="D48" s="455">
        <v>0</v>
      </c>
      <c r="E48" s="523">
        <v>18272712.129999999</v>
      </c>
      <c r="F48" s="455">
        <v>14115200.65</v>
      </c>
      <c r="G48" s="455">
        <v>0</v>
      </c>
      <c r="H48" s="523">
        <v>14115200.65</v>
      </c>
      <c r="J48" s="456"/>
    </row>
    <row r="49" spans="1:10">
      <c r="A49" s="314">
        <v>19.2</v>
      </c>
      <c r="B49" s="319" t="s">
        <v>600</v>
      </c>
      <c r="C49" s="455">
        <v>109853526.78</v>
      </c>
      <c r="D49" s="455">
        <v>0</v>
      </c>
      <c r="E49" s="523">
        <v>109853526.78</v>
      </c>
      <c r="F49" s="455">
        <v>2034455.94</v>
      </c>
      <c r="G49" s="455">
        <v>0</v>
      </c>
      <c r="H49" s="523">
        <v>2034455.94</v>
      </c>
      <c r="J49" s="456"/>
    </row>
    <row r="50" spans="1:10">
      <c r="A50" s="314">
        <v>20</v>
      </c>
      <c r="B50" s="320" t="s">
        <v>601</v>
      </c>
      <c r="C50" s="455">
        <v>0</v>
      </c>
      <c r="D50" s="455">
        <v>1314207597.1500001</v>
      </c>
      <c r="E50" s="523">
        <v>1314207597.1500001</v>
      </c>
      <c r="F50" s="455">
        <v>0</v>
      </c>
      <c r="G50" s="455">
        <v>593206120.08000016</v>
      </c>
      <c r="H50" s="523">
        <v>593206120.08000016</v>
      </c>
      <c r="J50" s="456"/>
    </row>
    <row r="51" spans="1:10">
      <c r="A51" s="314">
        <v>21</v>
      </c>
      <c r="B51" s="309" t="s">
        <v>602</v>
      </c>
      <c r="C51" s="455">
        <v>324199869.98999995</v>
      </c>
      <c r="D51" s="455">
        <v>97700693.960000008</v>
      </c>
      <c r="E51" s="523">
        <v>421900563.94999993</v>
      </c>
      <c r="F51" s="455">
        <v>320592971.69999999</v>
      </c>
      <c r="G51" s="455">
        <v>80592886.730000004</v>
      </c>
      <c r="H51" s="523">
        <v>401185858.43000001</v>
      </c>
      <c r="J51" s="456"/>
    </row>
    <row r="52" spans="1:10">
      <c r="A52" s="314">
        <v>21.1</v>
      </c>
      <c r="B52" s="317" t="s">
        <v>603</v>
      </c>
      <c r="C52" s="455">
        <v>221145142.94</v>
      </c>
      <c r="D52" s="455">
        <v>0</v>
      </c>
      <c r="E52" s="523">
        <v>221145142.94</v>
      </c>
      <c r="F52" s="455">
        <v>238458109.94</v>
      </c>
      <c r="G52" s="455">
        <v>0</v>
      </c>
      <c r="H52" s="523">
        <v>238458109.94</v>
      </c>
      <c r="J52" s="456"/>
    </row>
    <row r="53" spans="1:10">
      <c r="A53" s="314">
        <v>22</v>
      </c>
      <c r="B53" s="321" t="s">
        <v>604</v>
      </c>
      <c r="C53" s="455">
        <v>11501910875.369997</v>
      </c>
      <c r="D53" s="455">
        <v>12718568608.649998</v>
      </c>
      <c r="E53" s="523">
        <v>24220479484.019997</v>
      </c>
      <c r="F53" s="455">
        <v>9703227440.9399986</v>
      </c>
      <c r="G53" s="455">
        <v>13055564813.939997</v>
      </c>
      <c r="H53" s="523">
        <v>22758792254.879997</v>
      </c>
      <c r="J53" s="456"/>
    </row>
    <row r="54" spans="1:10" ht="24" customHeight="1">
      <c r="A54" s="314"/>
      <c r="B54" s="322" t="s">
        <v>605</v>
      </c>
      <c r="C54" s="629"/>
      <c r="D54" s="630"/>
      <c r="E54" s="630"/>
      <c r="F54" s="630"/>
      <c r="G54" s="630"/>
      <c r="H54" s="631"/>
      <c r="J54" s="456"/>
    </row>
    <row r="55" spans="1:10">
      <c r="A55" s="314">
        <v>23</v>
      </c>
      <c r="B55" s="320" t="s">
        <v>606</v>
      </c>
      <c r="C55" s="455">
        <v>21015907.690000001</v>
      </c>
      <c r="D55" s="455">
        <v>0</v>
      </c>
      <c r="E55" s="523">
        <v>21015907.690000001</v>
      </c>
      <c r="F55" s="455">
        <v>21014386.690000001</v>
      </c>
      <c r="G55" s="455">
        <v>0</v>
      </c>
      <c r="H55" s="523">
        <v>21014386.690000001</v>
      </c>
      <c r="J55" s="456"/>
    </row>
    <row r="56" spans="1:10">
      <c r="A56" s="314">
        <v>24</v>
      </c>
      <c r="B56" s="320" t="s">
        <v>607</v>
      </c>
      <c r="C56" s="455">
        <v>0</v>
      </c>
      <c r="D56" s="455">
        <v>0</v>
      </c>
      <c r="E56" s="523">
        <v>0</v>
      </c>
      <c r="F56" s="455">
        <v>0</v>
      </c>
      <c r="G56" s="455">
        <v>0</v>
      </c>
      <c r="H56" s="523">
        <v>0</v>
      </c>
      <c r="J56" s="456"/>
    </row>
    <row r="57" spans="1:10">
      <c r="A57" s="314">
        <v>25</v>
      </c>
      <c r="B57" s="305" t="s">
        <v>608</v>
      </c>
      <c r="C57" s="455">
        <v>521190199.20999998</v>
      </c>
      <c r="D57" s="455">
        <v>0</v>
      </c>
      <c r="E57" s="523">
        <v>521190199.20999998</v>
      </c>
      <c r="F57" s="455">
        <v>521189671.20999998</v>
      </c>
      <c r="G57" s="455">
        <v>0</v>
      </c>
      <c r="H57" s="523">
        <v>521189671.20999998</v>
      </c>
      <c r="J57" s="456"/>
    </row>
    <row r="58" spans="1:10">
      <c r="A58" s="314">
        <v>26</v>
      </c>
      <c r="B58" s="305" t="s">
        <v>609</v>
      </c>
      <c r="C58" s="455">
        <v>-100</v>
      </c>
      <c r="D58" s="455">
        <v>0</v>
      </c>
      <c r="E58" s="523">
        <v>-100</v>
      </c>
      <c r="F58" s="455">
        <v>0</v>
      </c>
      <c r="G58" s="455">
        <v>0</v>
      </c>
      <c r="H58" s="523">
        <v>0</v>
      </c>
      <c r="J58" s="456"/>
    </row>
    <row r="59" spans="1:10">
      <c r="A59" s="314">
        <v>27</v>
      </c>
      <c r="B59" s="305" t="s">
        <v>610</v>
      </c>
      <c r="C59" s="455">
        <v>-93262627.140000001</v>
      </c>
      <c r="D59" s="455">
        <v>0</v>
      </c>
      <c r="E59" s="523">
        <v>-93262627.140000001</v>
      </c>
      <c r="F59" s="455">
        <v>-56655471.789999999</v>
      </c>
      <c r="G59" s="455">
        <v>0</v>
      </c>
      <c r="H59" s="523">
        <v>-56655471.789999999</v>
      </c>
      <c r="J59" s="456"/>
    </row>
    <row r="60" spans="1:10">
      <c r="A60" s="314">
        <v>27.1</v>
      </c>
      <c r="B60" s="316" t="s">
        <v>611</v>
      </c>
      <c r="C60" s="455">
        <v>0</v>
      </c>
      <c r="D60" s="455">
        <v>0</v>
      </c>
      <c r="E60" s="523">
        <v>0</v>
      </c>
      <c r="F60" s="455">
        <v>0</v>
      </c>
      <c r="G60" s="455">
        <v>0</v>
      </c>
      <c r="H60" s="523">
        <v>0</v>
      </c>
      <c r="J60" s="456"/>
    </row>
    <row r="61" spans="1:10">
      <c r="A61" s="314">
        <v>27.2</v>
      </c>
      <c r="B61" s="316" t="s">
        <v>612</v>
      </c>
      <c r="C61" s="455">
        <v>-93262627.140000001</v>
      </c>
      <c r="D61" s="455">
        <v>0</v>
      </c>
      <c r="E61" s="523">
        <v>-93262627.140000001</v>
      </c>
      <c r="F61" s="455">
        <v>-56655471.789999999</v>
      </c>
      <c r="G61" s="455">
        <v>0</v>
      </c>
      <c r="H61" s="523">
        <v>-56655471.789999999</v>
      </c>
      <c r="J61" s="456"/>
    </row>
    <row r="62" spans="1:10">
      <c r="A62" s="314">
        <v>28</v>
      </c>
      <c r="B62" s="323" t="s">
        <v>613</v>
      </c>
      <c r="C62" s="455">
        <v>0</v>
      </c>
      <c r="D62" s="455">
        <v>0</v>
      </c>
      <c r="E62" s="523">
        <v>0</v>
      </c>
      <c r="F62" s="455">
        <v>0</v>
      </c>
      <c r="G62" s="455">
        <v>0</v>
      </c>
      <c r="H62" s="523">
        <v>0</v>
      </c>
      <c r="J62" s="456"/>
    </row>
    <row r="63" spans="1:10">
      <c r="A63" s="314">
        <v>29</v>
      </c>
      <c r="B63" s="305" t="s">
        <v>614</v>
      </c>
      <c r="C63" s="455">
        <v>10862262.57</v>
      </c>
      <c r="D63" s="455">
        <v>0</v>
      </c>
      <c r="E63" s="523">
        <v>10862262.57</v>
      </c>
      <c r="F63" s="455">
        <v>-6644466.3399999999</v>
      </c>
      <c r="G63" s="455">
        <v>0</v>
      </c>
      <c r="H63" s="523">
        <v>-6644466.3399999999</v>
      </c>
      <c r="J63" s="456"/>
    </row>
    <row r="64" spans="1:10">
      <c r="A64" s="314">
        <v>29.1</v>
      </c>
      <c r="B64" s="308" t="s">
        <v>615</v>
      </c>
      <c r="C64" s="455">
        <v>0</v>
      </c>
      <c r="D64" s="455">
        <v>0</v>
      </c>
      <c r="E64" s="523">
        <v>0</v>
      </c>
      <c r="F64" s="455">
        <v>0</v>
      </c>
      <c r="G64" s="455">
        <v>0</v>
      </c>
      <c r="H64" s="523">
        <v>0</v>
      </c>
      <c r="J64" s="456"/>
    </row>
    <row r="65" spans="1:10" ht="25.15" customHeight="1">
      <c r="A65" s="314">
        <v>29.2</v>
      </c>
      <c r="B65" s="318" t="s">
        <v>616</v>
      </c>
      <c r="C65" s="455">
        <v>0</v>
      </c>
      <c r="D65" s="455">
        <v>0</v>
      </c>
      <c r="E65" s="523">
        <v>0</v>
      </c>
      <c r="F65" s="455">
        <v>0</v>
      </c>
      <c r="G65" s="455">
        <v>0</v>
      </c>
      <c r="H65" s="523">
        <v>0</v>
      </c>
      <c r="J65" s="456"/>
    </row>
    <row r="66" spans="1:10" ht="22.5" customHeight="1">
      <c r="A66" s="314">
        <v>29.3</v>
      </c>
      <c r="B66" s="318" t="s">
        <v>617</v>
      </c>
      <c r="C66" s="455">
        <v>10862262.57</v>
      </c>
      <c r="D66" s="455">
        <v>0</v>
      </c>
      <c r="E66" s="523">
        <v>10862262.57</v>
      </c>
      <c r="F66" s="455">
        <v>-6644466.3399999999</v>
      </c>
      <c r="G66" s="455">
        <v>0</v>
      </c>
      <c r="H66" s="523">
        <v>-6644466.3399999999</v>
      </c>
      <c r="J66" s="456"/>
    </row>
    <row r="67" spans="1:10">
      <c r="A67" s="314">
        <v>30</v>
      </c>
      <c r="B67" s="305" t="s">
        <v>618</v>
      </c>
      <c r="C67" s="455">
        <v>3857203770.7600007</v>
      </c>
      <c r="D67" s="455">
        <v>0</v>
      </c>
      <c r="E67" s="523">
        <v>3857203770.7600007</v>
      </c>
      <c r="F67" s="455">
        <v>3468262337.519999</v>
      </c>
      <c r="G67" s="455">
        <v>0</v>
      </c>
      <c r="H67" s="523">
        <v>3468262337.519999</v>
      </c>
      <c r="J67" s="456"/>
    </row>
    <row r="68" spans="1:10">
      <c r="A68" s="314">
        <v>31</v>
      </c>
      <c r="B68" s="324" t="s">
        <v>619</v>
      </c>
      <c r="C68" s="455">
        <v>4317009413.0900011</v>
      </c>
      <c r="D68" s="455">
        <v>0</v>
      </c>
      <c r="E68" s="523">
        <v>4317009413.0900011</v>
      </c>
      <c r="F68" s="455">
        <v>3947166457.289999</v>
      </c>
      <c r="G68" s="455">
        <v>0</v>
      </c>
      <c r="H68" s="523">
        <v>3947166457.289999</v>
      </c>
      <c r="J68" s="456"/>
    </row>
    <row r="69" spans="1:10">
      <c r="A69" s="314">
        <v>32</v>
      </c>
      <c r="B69" s="325" t="s">
        <v>620</v>
      </c>
      <c r="C69" s="455">
        <v>15818920288.459999</v>
      </c>
      <c r="D69" s="455">
        <v>12718568608.649998</v>
      </c>
      <c r="E69" s="523">
        <v>28537488897.109997</v>
      </c>
      <c r="F69" s="455">
        <v>13650393898.229998</v>
      </c>
      <c r="G69" s="455">
        <v>13055564813.939997</v>
      </c>
      <c r="H69" s="523">
        <v>26705958712.169994</v>
      </c>
      <c r="J69" s="456"/>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5" zoomScaleNormal="85" workbookViewId="0"/>
  </sheetViews>
  <sheetFormatPr defaultRowHeight="15"/>
  <cols>
    <col min="2" max="2" width="66.7109375" customWidth="1"/>
    <col min="3" max="8" width="17.7109375" style="452" customWidth="1"/>
  </cols>
  <sheetData>
    <row r="1" spans="1:8" s="5" customFormat="1" ht="14.25">
      <c r="A1" s="2" t="s">
        <v>30</v>
      </c>
      <c r="B1" s="3" t="str">
        <f>'Info '!C2</f>
        <v>JSC TBC Bank</v>
      </c>
      <c r="C1" s="447"/>
      <c r="D1" s="448"/>
      <c r="E1" s="448"/>
      <c r="F1" s="448"/>
      <c r="G1" s="448"/>
      <c r="H1" s="453"/>
    </row>
    <row r="2" spans="1:8" s="5" customFormat="1" ht="14.25">
      <c r="A2" s="2" t="s">
        <v>31</v>
      </c>
      <c r="B2" s="259">
        <f>'1. key ratios '!B2</f>
        <v>45199</v>
      </c>
      <c r="C2" s="449"/>
      <c r="D2" s="450"/>
      <c r="E2" s="450"/>
      <c r="F2" s="450"/>
      <c r="G2" s="450"/>
      <c r="H2" s="454"/>
    </row>
    <row r="4" spans="1:8">
      <c r="A4" s="640" t="s">
        <v>6</v>
      </c>
      <c r="B4" s="642" t="s">
        <v>621</v>
      </c>
      <c r="C4" s="635" t="s">
        <v>558</v>
      </c>
      <c r="D4" s="635"/>
      <c r="E4" s="635"/>
      <c r="F4" s="635" t="s">
        <v>559</v>
      </c>
      <c r="G4" s="635"/>
      <c r="H4" s="636"/>
    </row>
    <row r="5" spans="1:8" ht="15.4" customHeight="1">
      <c r="A5" s="641"/>
      <c r="B5" s="643"/>
      <c r="C5" s="457" t="s">
        <v>32</v>
      </c>
      <c r="D5" s="457" t="s">
        <v>33</v>
      </c>
      <c r="E5" s="457" t="s">
        <v>34</v>
      </c>
      <c r="F5" s="457" t="s">
        <v>32</v>
      </c>
      <c r="G5" s="457" t="s">
        <v>33</v>
      </c>
      <c r="H5" s="457" t="s">
        <v>34</v>
      </c>
    </row>
    <row r="6" spans="1:8">
      <c r="A6" s="329">
        <v>1</v>
      </c>
      <c r="B6" s="330" t="s">
        <v>622</v>
      </c>
      <c r="C6" s="455">
        <v>1299005241.3700011</v>
      </c>
      <c r="D6" s="455">
        <v>598703188.26000094</v>
      </c>
      <c r="E6" s="523">
        <v>1897708429.630002</v>
      </c>
      <c r="F6" s="455">
        <v>1103936714.6643996</v>
      </c>
      <c r="G6" s="455">
        <v>456422461.40059853</v>
      </c>
      <c r="H6" s="523">
        <v>1560359176.0649981</v>
      </c>
    </row>
    <row r="7" spans="1:8">
      <c r="A7" s="329">
        <v>1.1000000000000001</v>
      </c>
      <c r="B7" s="318" t="s">
        <v>565</v>
      </c>
      <c r="C7" s="455">
        <v>0</v>
      </c>
      <c r="D7" s="455">
        <v>0</v>
      </c>
      <c r="E7" s="523">
        <v>0</v>
      </c>
      <c r="F7" s="455">
        <v>0</v>
      </c>
      <c r="G7" s="455">
        <v>0</v>
      </c>
      <c r="H7" s="523">
        <v>0</v>
      </c>
    </row>
    <row r="8" spans="1:8">
      <c r="A8" s="329">
        <v>1.2</v>
      </c>
      <c r="B8" s="318" t="s">
        <v>567</v>
      </c>
      <c r="C8" s="455">
        <v>0</v>
      </c>
      <c r="D8" s="455">
        <v>0</v>
      </c>
      <c r="E8" s="523">
        <v>0</v>
      </c>
      <c r="F8" s="455">
        <v>0</v>
      </c>
      <c r="G8" s="455">
        <v>0</v>
      </c>
      <c r="H8" s="523">
        <v>0</v>
      </c>
    </row>
    <row r="9" spans="1:8" ht="21.4" customHeight="1">
      <c r="A9" s="329">
        <v>1.3</v>
      </c>
      <c r="B9" s="318" t="s">
        <v>623</v>
      </c>
      <c r="C9" s="455">
        <v>0</v>
      </c>
      <c r="D9" s="455">
        <v>0</v>
      </c>
      <c r="E9" s="523">
        <v>0</v>
      </c>
      <c r="F9" s="455">
        <v>0</v>
      </c>
      <c r="G9" s="455">
        <v>0</v>
      </c>
      <c r="H9" s="523">
        <v>0</v>
      </c>
    </row>
    <row r="10" spans="1:8">
      <c r="A10" s="329">
        <v>1.4</v>
      </c>
      <c r="B10" s="318" t="s">
        <v>569</v>
      </c>
      <c r="C10" s="455">
        <v>207064355.75999999</v>
      </c>
      <c r="D10" s="455">
        <v>9408993.3000000007</v>
      </c>
      <c r="E10" s="523">
        <v>216473349.06</v>
      </c>
      <c r="F10" s="455">
        <v>132659785.13</v>
      </c>
      <c r="G10" s="455">
        <v>6982707</v>
      </c>
      <c r="H10" s="523">
        <v>139642492.13</v>
      </c>
    </row>
    <row r="11" spans="1:8">
      <c r="A11" s="329">
        <v>1.5</v>
      </c>
      <c r="B11" s="318" t="s">
        <v>573</v>
      </c>
      <c r="C11" s="455">
        <v>1091940885.6100011</v>
      </c>
      <c r="D11" s="455">
        <v>589294194.96000099</v>
      </c>
      <c r="E11" s="523">
        <v>1681235080.5700021</v>
      </c>
      <c r="F11" s="455">
        <v>971276929.53439951</v>
      </c>
      <c r="G11" s="455">
        <v>449439754.40059853</v>
      </c>
      <c r="H11" s="523">
        <v>1420716683.934998</v>
      </c>
    </row>
    <row r="12" spans="1:8">
      <c r="A12" s="329">
        <v>1.6</v>
      </c>
      <c r="B12" s="319" t="s">
        <v>455</v>
      </c>
      <c r="C12" s="455">
        <v>0</v>
      </c>
      <c r="D12" s="455">
        <v>0</v>
      </c>
      <c r="E12" s="523">
        <v>0</v>
      </c>
      <c r="F12" s="455">
        <v>0</v>
      </c>
      <c r="G12" s="455">
        <v>0</v>
      </c>
      <c r="H12" s="523">
        <v>0</v>
      </c>
    </row>
    <row r="13" spans="1:8">
      <c r="A13" s="329">
        <v>2</v>
      </c>
      <c r="B13" s="331" t="s">
        <v>624</v>
      </c>
      <c r="C13" s="455">
        <v>-704764951.4000001</v>
      </c>
      <c r="D13" s="455">
        <v>-206176485.23999998</v>
      </c>
      <c r="E13" s="523">
        <v>-910941436.6400001</v>
      </c>
      <c r="F13" s="455">
        <v>-496866578.88589996</v>
      </c>
      <c r="G13" s="455">
        <v>-214362198.20710003</v>
      </c>
      <c r="H13" s="523">
        <v>-711228777.09299994</v>
      </c>
    </row>
    <row r="14" spans="1:8">
      <c r="A14" s="329">
        <v>2.1</v>
      </c>
      <c r="B14" s="318" t="s">
        <v>625</v>
      </c>
      <c r="C14" s="455">
        <v>0</v>
      </c>
      <c r="D14" s="455">
        <v>0</v>
      </c>
      <c r="E14" s="523">
        <v>0</v>
      </c>
      <c r="F14" s="455">
        <v>0</v>
      </c>
      <c r="G14" s="455">
        <v>0</v>
      </c>
      <c r="H14" s="523">
        <v>0</v>
      </c>
    </row>
    <row r="15" spans="1:8" ht="24.4" customHeight="1">
      <c r="A15" s="329">
        <v>2.2000000000000002</v>
      </c>
      <c r="B15" s="318" t="s">
        <v>626</v>
      </c>
      <c r="C15" s="455">
        <v>0</v>
      </c>
      <c r="D15" s="455">
        <v>0</v>
      </c>
      <c r="E15" s="523">
        <v>0</v>
      </c>
      <c r="F15" s="455">
        <v>0</v>
      </c>
      <c r="G15" s="455">
        <v>0</v>
      </c>
      <c r="H15" s="523">
        <v>0</v>
      </c>
    </row>
    <row r="16" spans="1:8" ht="20.65" customHeight="1">
      <c r="A16" s="329">
        <v>2.2999999999999998</v>
      </c>
      <c r="B16" s="318" t="s">
        <v>627</v>
      </c>
      <c r="C16" s="455">
        <v>-704764951.4000001</v>
      </c>
      <c r="D16" s="455">
        <v>-206176485.23999998</v>
      </c>
      <c r="E16" s="523">
        <v>-910941436.6400001</v>
      </c>
      <c r="F16" s="455">
        <v>-496866578.88589996</v>
      </c>
      <c r="G16" s="455">
        <v>-214362198.20710003</v>
      </c>
      <c r="H16" s="523">
        <v>-711228777.09299994</v>
      </c>
    </row>
    <row r="17" spans="1:8">
      <c r="A17" s="329">
        <v>2.4</v>
      </c>
      <c r="B17" s="318" t="s">
        <v>628</v>
      </c>
      <c r="C17" s="455">
        <v>0</v>
      </c>
      <c r="D17" s="455">
        <v>0</v>
      </c>
      <c r="E17" s="523">
        <v>0</v>
      </c>
      <c r="F17" s="455">
        <v>0</v>
      </c>
      <c r="G17" s="455">
        <v>0</v>
      </c>
      <c r="H17" s="523">
        <v>0</v>
      </c>
    </row>
    <row r="18" spans="1:8">
      <c r="A18" s="329">
        <v>3</v>
      </c>
      <c r="B18" s="331" t="s">
        <v>629</v>
      </c>
      <c r="C18" s="455">
        <v>9999999.8699999992</v>
      </c>
      <c r="D18" s="455">
        <v>0</v>
      </c>
      <c r="E18" s="523">
        <v>9999999.8699999992</v>
      </c>
      <c r="F18" s="455">
        <v>5958500</v>
      </c>
      <c r="G18" s="455">
        <v>0</v>
      </c>
      <c r="H18" s="523">
        <v>5958500</v>
      </c>
    </row>
    <row r="19" spans="1:8">
      <c r="A19" s="329">
        <v>4</v>
      </c>
      <c r="B19" s="331" t="s">
        <v>630</v>
      </c>
      <c r="C19" s="455">
        <v>267787556.76999995</v>
      </c>
      <c r="D19" s="455">
        <v>114614247.23999998</v>
      </c>
      <c r="E19" s="523">
        <v>382401804.00999993</v>
      </c>
      <c r="F19" s="455">
        <v>229218719.21089998</v>
      </c>
      <c r="G19" s="455">
        <v>86474239.83540003</v>
      </c>
      <c r="H19" s="523">
        <v>315692959.04629999</v>
      </c>
    </row>
    <row r="20" spans="1:8">
      <c r="A20" s="329">
        <v>5</v>
      </c>
      <c r="B20" s="331" t="s">
        <v>631</v>
      </c>
      <c r="C20" s="455">
        <v>-106839323.23999999</v>
      </c>
      <c r="D20" s="455">
        <v>-89323976.719999984</v>
      </c>
      <c r="E20" s="523">
        <v>-196163299.95999998</v>
      </c>
      <c r="F20" s="455">
        <v>-82276041.426099986</v>
      </c>
      <c r="G20" s="455">
        <v>-80984553.877699926</v>
      </c>
      <c r="H20" s="523">
        <v>-163260595.30379993</v>
      </c>
    </row>
    <row r="21" spans="1:8" ht="24" customHeight="1">
      <c r="A21" s="329">
        <v>6</v>
      </c>
      <c r="B21" s="331" t="s">
        <v>632</v>
      </c>
      <c r="C21" s="455">
        <v>5604269.2499999991</v>
      </c>
      <c r="D21" s="455">
        <v>1965694.5400000003</v>
      </c>
      <c r="E21" s="523">
        <v>7569963.7899999991</v>
      </c>
      <c r="F21" s="455">
        <v>7573043.6349999988</v>
      </c>
      <c r="G21" s="455">
        <v>802265.11400000018</v>
      </c>
      <c r="H21" s="523">
        <v>8375308.7489999989</v>
      </c>
    </row>
    <row r="22" spans="1:8" ht="18.399999999999999" customHeight="1">
      <c r="A22" s="329">
        <v>7</v>
      </c>
      <c r="B22" s="331" t="s">
        <v>633</v>
      </c>
      <c r="C22" s="455">
        <v>0</v>
      </c>
      <c r="D22" s="455">
        <v>0</v>
      </c>
      <c r="E22" s="523">
        <v>0</v>
      </c>
      <c r="F22" s="455">
        <v>0</v>
      </c>
      <c r="G22" s="455">
        <v>0</v>
      </c>
      <c r="H22" s="523">
        <v>0</v>
      </c>
    </row>
    <row r="23" spans="1:8" ht="25.5" customHeight="1">
      <c r="A23" s="329">
        <v>8</v>
      </c>
      <c r="B23" s="332" t="s">
        <v>634</v>
      </c>
      <c r="C23" s="455">
        <v>57295189.250000007</v>
      </c>
      <c r="D23" s="455">
        <v>6213333.3499999996</v>
      </c>
      <c r="E23" s="523">
        <v>63508522.600000009</v>
      </c>
      <c r="F23" s="455">
        <v>0</v>
      </c>
      <c r="G23" s="455">
        <v>13794638.782500001</v>
      </c>
      <c r="H23" s="523">
        <v>13794638.782500001</v>
      </c>
    </row>
    <row r="24" spans="1:8" ht="34.5" customHeight="1">
      <c r="A24" s="329">
        <v>9</v>
      </c>
      <c r="B24" s="332" t="s">
        <v>635</v>
      </c>
      <c r="C24" s="455">
        <v>0</v>
      </c>
      <c r="D24" s="455">
        <v>0</v>
      </c>
      <c r="E24" s="523">
        <v>0</v>
      </c>
      <c r="F24" s="455">
        <v>0</v>
      </c>
      <c r="G24" s="455">
        <v>0</v>
      </c>
      <c r="H24" s="523">
        <v>0</v>
      </c>
    </row>
    <row r="25" spans="1:8">
      <c r="A25" s="329">
        <v>10</v>
      </c>
      <c r="B25" s="331" t="s">
        <v>636</v>
      </c>
      <c r="C25" s="455">
        <v>202165633.89999998</v>
      </c>
      <c r="D25" s="455">
        <v>0</v>
      </c>
      <c r="E25" s="523">
        <v>202165633.89999998</v>
      </c>
      <c r="F25" s="455">
        <v>270767483.2295996</v>
      </c>
      <c r="G25" s="455">
        <v>0</v>
      </c>
      <c r="H25" s="523">
        <v>270767483.2295996</v>
      </c>
    </row>
    <row r="26" spans="1:8">
      <c r="A26" s="329">
        <v>11</v>
      </c>
      <c r="B26" s="333" t="s">
        <v>637</v>
      </c>
      <c r="C26" s="455">
        <v>0</v>
      </c>
      <c r="D26" s="455">
        <v>0</v>
      </c>
      <c r="E26" s="523">
        <v>0</v>
      </c>
      <c r="F26" s="455">
        <v>0</v>
      </c>
      <c r="G26" s="455">
        <v>0</v>
      </c>
      <c r="H26" s="523">
        <v>0</v>
      </c>
    </row>
    <row r="27" spans="1:8">
      <c r="A27" s="329">
        <v>12</v>
      </c>
      <c r="B27" s="331" t="s">
        <v>638</v>
      </c>
      <c r="C27" s="455">
        <v>15359108.539999999</v>
      </c>
      <c r="D27" s="455">
        <v>369140.54</v>
      </c>
      <c r="E27" s="523">
        <v>15728249.079999998</v>
      </c>
      <c r="F27" s="455">
        <v>3388242.4325999995</v>
      </c>
      <c r="G27" s="455">
        <v>10337355.7293</v>
      </c>
      <c r="H27" s="523">
        <v>13725598.161899999</v>
      </c>
    </row>
    <row r="28" spans="1:8">
      <c r="A28" s="329">
        <v>13</v>
      </c>
      <c r="B28" s="334" t="s">
        <v>639</v>
      </c>
      <c r="C28" s="455">
        <v>-46350958.280000009</v>
      </c>
      <c r="D28" s="455">
        <v>-24627445.669999998</v>
      </c>
      <c r="E28" s="523">
        <v>-70978403.950000003</v>
      </c>
      <c r="F28" s="455">
        <v>-38529042.662700005</v>
      </c>
      <c r="G28" s="455">
        <v>-20020315.543299992</v>
      </c>
      <c r="H28" s="523">
        <v>-58549358.206</v>
      </c>
    </row>
    <row r="29" spans="1:8">
      <c r="A29" s="329">
        <v>14</v>
      </c>
      <c r="B29" s="335" t="s">
        <v>640</v>
      </c>
      <c r="C29" s="455">
        <v>-275478429.81999999</v>
      </c>
      <c r="D29" s="455">
        <v>-11672510.23</v>
      </c>
      <c r="E29" s="523">
        <v>-287150940.05000001</v>
      </c>
      <c r="F29" s="455">
        <v>-218507262.49210003</v>
      </c>
      <c r="G29" s="455">
        <v>-11645292.389799999</v>
      </c>
      <c r="H29" s="523">
        <v>-230152554.88190004</v>
      </c>
    </row>
    <row r="30" spans="1:8">
      <c r="A30" s="329">
        <v>14.1</v>
      </c>
      <c r="B30" s="307" t="s">
        <v>641</v>
      </c>
      <c r="C30" s="455">
        <v>-246657423.30999997</v>
      </c>
      <c r="D30" s="455">
        <v>0</v>
      </c>
      <c r="E30" s="523">
        <v>-246657423.30999997</v>
      </c>
      <c r="F30" s="455">
        <v>-198407661.68640003</v>
      </c>
      <c r="G30" s="455">
        <v>-2727653.5399999996</v>
      </c>
      <c r="H30" s="523">
        <v>-201135315.22640002</v>
      </c>
    </row>
    <row r="31" spans="1:8">
      <c r="A31" s="329">
        <v>14.2</v>
      </c>
      <c r="B31" s="307" t="s">
        <v>642</v>
      </c>
      <c r="C31" s="455">
        <v>-28821006.509999994</v>
      </c>
      <c r="D31" s="455">
        <v>-11672510.23</v>
      </c>
      <c r="E31" s="523">
        <v>-40493516.739999995</v>
      </c>
      <c r="F31" s="455">
        <v>-20099600.805700004</v>
      </c>
      <c r="G31" s="455">
        <v>-8917638.8498</v>
      </c>
      <c r="H31" s="523">
        <v>-29017239.655500002</v>
      </c>
    </row>
    <row r="32" spans="1:8">
      <c r="A32" s="329">
        <v>15</v>
      </c>
      <c r="B32" s="331" t="s">
        <v>643</v>
      </c>
      <c r="C32" s="455">
        <v>-65569714.929999992</v>
      </c>
      <c r="D32" s="455">
        <v>0</v>
      </c>
      <c r="E32" s="523">
        <v>-65569714.929999992</v>
      </c>
      <c r="F32" s="455">
        <v>-56149654.005099997</v>
      </c>
      <c r="G32" s="455">
        <v>0</v>
      </c>
      <c r="H32" s="523">
        <v>-56149654.005099997</v>
      </c>
    </row>
    <row r="33" spans="1:8" ht="22.5" customHeight="1">
      <c r="A33" s="329">
        <v>16</v>
      </c>
      <c r="B33" s="305" t="s">
        <v>644</v>
      </c>
      <c r="C33" s="455">
        <v>779330.19000000029</v>
      </c>
      <c r="D33" s="455">
        <v>701792.31999999983</v>
      </c>
      <c r="E33" s="523">
        <v>1481122.5100000002</v>
      </c>
      <c r="F33" s="455">
        <v>2518151.1217</v>
      </c>
      <c r="G33" s="455">
        <v>885633.14479999954</v>
      </c>
      <c r="H33" s="523">
        <v>3403784.2664999994</v>
      </c>
    </row>
    <row r="34" spans="1:8">
      <c r="A34" s="329">
        <v>17</v>
      </c>
      <c r="B34" s="331" t="s">
        <v>645</v>
      </c>
      <c r="C34" s="455">
        <v>-57891.950000000128</v>
      </c>
      <c r="D34" s="455">
        <v>-233120.40999999974</v>
      </c>
      <c r="E34" s="523">
        <v>-291012.35999999987</v>
      </c>
      <c r="F34" s="455">
        <v>-3533834.1157</v>
      </c>
      <c r="G34" s="455">
        <v>29803.392400000004</v>
      </c>
      <c r="H34" s="523">
        <v>-3504030.7233000002</v>
      </c>
    </row>
    <row r="35" spans="1:8">
      <c r="A35" s="329">
        <v>17.100000000000001</v>
      </c>
      <c r="B35" s="307" t="s">
        <v>646</v>
      </c>
      <c r="C35" s="455">
        <v>-57891.950000000128</v>
      </c>
      <c r="D35" s="455">
        <v>-233120.40999999974</v>
      </c>
      <c r="E35" s="523">
        <v>-291012.35999999987</v>
      </c>
      <c r="F35" s="455">
        <v>-1533834.1157</v>
      </c>
      <c r="G35" s="455">
        <v>29803.392400000004</v>
      </c>
      <c r="H35" s="523">
        <v>-1504030.7233</v>
      </c>
    </row>
    <row r="36" spans="1:8">
      <c r="A36" s="329">
        <v>17.2</v>
      </c>
      <c r="B36" s="307" t="s">
        <v>647</v>
      </c>
      <c r="C36" s="455">
        <v>0</v>
      </c>
      <c r="D36" s="455">
        <v>0</v>
      </c>
      <c r="E36" s="523">
        <v>0</v>
      </c>
      <c r="F36" s="455">
        <v>-2000000</v>
      </c>
      <c r="G36" s="455">
        <v>0</v>
      </c>
      <c r="H36" s="523">
        <v>-2000000</v>
      </c>
    </row>
    <row r="37" spans="1:8" ht="41.65" customHeight="1">
      <c r="A37" s="329">
        <v>18</v>
      </c>
      <c r="B37" s="336" t="s">
        <v>648</v>
      </c>
      <c r="C37" s="455">
        <v>-106674502.58000001</v>
      </c>
      <c r="D37" s="455">
        <v>2680376.5100000021</v>
      </c>
      <c r="E37" s="523">
        <v>-103994126.07000001</v>
      </c>
      <c r="F37" s="455">
        <v>-128973739.40309998</v>
      </c>
      <c r="G37" s="526">
        <v>39894872.146500006</v>
      </c>
      <c r="H37" s="523">
        <v>-89078867.256599978</v>
      </c>
    </row>
    <row r="38" spans="1:8">
      <c r="A38" s="329">
        <v>18.100000000000001</v>
      </c>
      <c r="B38" s="337" t="s">
        <v>649</v>
      </c>
      <c r="C38" s="455">
        <v>-626644.54</v>
      </c>
      <c r="D38" s="455">
        <v>1094.5900000000001</v>
      </c>
      <c r="E38" s="523">
        <v>-625549.95000000007</v>
      </c>
      <c r="F38" s="455">
        <v>127330.7439</v>
      </c>
      <c r="G38" s="455">
        <v>1293694.9391000001</v>
      </c>
      <c r="H38" s="523">
        <v>1421025.6830000002</v>
      </c>
    </row>
    <row r="39" spans="1:8">
      <c r="A39" s="329">
        <v>18.2</v>
      </c>
      <c r="B39" s="337" t="s">
        <v>650</v>
      </c>
      <c r="C39" s="455">
        <v>-106047858.04000001</v>
      </c>
      <c r="D39" s="455">
        <v>2679281.9200000023</v>
      </c>
      <c r="E39" s="523">
        <v>-103368576.12</v>
      </c>
      <c r="F39" s="455">
        <v>-129101070.14699998</v>
      </c>
      <c r="G39" s="455">
        <v>38601177.207400009</v>
      </c>
      <c r="H39" s="523">
        <v>-90499892.939599976</v>
      </c>
    </row>
    <row r="40" spans="1:8" ht="24.4" customHeight="1">
      <c r="A40" s="329">
        <v>19</v>
      </c>
      <c r="B40" s="336" t="s">
        <v>651</v>
      </c>
      <c r="C40" s="455">
        <v>0</v>
      </c>
      <c r="D40" s="455">
        <v>0</v>
      </c>
      <c r="E40" s="523">
        <v>0</v>
      </c>
      <c r="F40" s="455">
        <v>0</v>
      </c>
      <c r="G40" s="455">
        <v>0</v>
      </c>
      <c r="H40" s="523">
        <v>0</v>
      </c>
    </row>
    <row r="41" spans="1:8" ht="17.649999999999999" customHeight="1">
      <c r="A41" s="329">
        <v>20</v>
      </c>
      <c r="B41" s="336" t="s">
        <v>652</v>
      </c>
      <c r="C41" s="455">
        <v>460918.82999999961</v>
      </c>
      <c r="D41" s="455">
        <v>0</v>
      </c>
      <c r="E41" s="523">
        <v>460918.82999999961</v>
      </c>
      <c r="F41" s="455">
        <v>0</v>
      </c>
      <c r="G41" s="455">
        <v>0</v>
      </c>
      <c r="H41" s="523">
        <v>0</v>
      </c>
    </row>
    <row r="42" spans="1:8" ht="26.65" customHeight="1">
      <c r="A42" s="329">
        <v>21</v>
      </c>
      <c r="B42" s="336" t="s">
        <v>653</v>
      </c>
      <c r="C42" s="455">
        <v>0</v>
      </c>
      <c r="D42" s="455">
        <v>0</v>
      </c>
      <c r="E42" s="523">
        <v>0</v>
      </c>
      <c r="F42" s="455">
        <v>0</v>
      </c>
      <c r="G42" s="455">
        <v>0</v>
      </c>
      <c r="H42" s="523">
        <v>0</v>
      </c>
    </row>
    <row r="43" spans="1:8">
      <c r="A43" s="329">
        <v>22</v>
      </c>
      <c r="B43" s="338" t="s">
        <v>654</v>
      </c>
      <c r="C43" s="455">
        <v>552721475.77000105</v>
      </c>
      <c r="D43" s="455">
        <v>393214234.49000096</v>
      </c>
      <c r="E43" s="523">
        <v>945935710.26000202</v>
      </c>
      <c r="F43" s="455">
        <v>598524701.3034991</v>
      </c>
      <c r="G43" s="455">
        <v>281628909.52759862</v>
      </c>
      <c r="H43" s="523">
        <v>880153610.83109772</v>
      </c>
    </row>
    <row r="44" spans="1:8">
      <c r="A44" s="329">
        <v>23</v>
      </c>
      <c r="B44" s="338" t="s">
        <v>655</v>
      </c>
      <c r="C44" s="455">
        <v>142183301.88999999</v>
      </c>
      <c r="D44" s="455">
        <v>0</v>
      </c>
      <c r="E44" s="523">
        <v>142183301.88999999</v>
      </c>
      <c r="F44" s="455">
        <v>98582660.058599994</v>
      </c>
      <c r="G44" s="455">
        <v>0</v>
      </c>
      <c r="H44" s="523">
        <v>98582660.058599994</v>
      </c>
    </row>
    <row r="45" spans="1:8">
      <c r="A45" s="329">
        <v>24</v>
      </c>
      <c r="B45" s="339" t="s">
        <v>656</v>
      </c>
      <c r="C45" s="455">
        <v>410538173.88000107</v>
      </c>
      <c r="D45" s="455">
        <v>393214234.49000096</v>
      </c>
      <c r="E45" s="523">
        <v>803752408.37000203</v>
      </c>
      <c r="F45" s="455">
        <v>499942041.24489909</v>
      </c>
      <c r="G45" s="455">
        <v>281628909.52759862</v>
      </c>
      <c r="H45" s="523">
        <v>781570950.77249765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85" zoomScaleNormal="85" workbookViewId="0"/>
  </sheetViews>
  <sheetFormatPr defaultRowHeight="15"/>
  <cols>
    <col min="1" max="1" width="8.7109375" style="326"/>
    <col min="2" max="2" width="87.7109375" bestFit="1" customWidth="1"/>
    <col min="3" max="5" width="15.42578125" style="452" customWidth="1"/>
    <col min="6" max="8" width="15.42578125" customWidth="1"/>
  </cols>
  <sheetData>
    <row r="1" spans="1:12" s="5" customFormat="1" ht="14.25">
      <c r="A1" s="2" t="s">
        <v>30</v>
      </c>
      <c r="B1" s="3" t="str">
        <f>'Info '!C2</f>
        <v>JSC TBC Bank</v>
      </c>
      <c r="C1" s="447"/>
      <c r="D1" s="448"/>
      <c r="E1" s="448"/>
      <c r="F1" s="4"/>
      <c r="G1" s="4"/>
    </row>
    <row r="2" spans="1:12" s="5" customFormat="1" ht="14.25">
      <c r="A2" s="2" t="s">
        <v>31</v>
      </c>
      <c r="B2" s="259">
        <f>'1. key ratios '!B2</f>
        <v>45199</v>
      </c>
      <c r="C2" s="449"/>
      <c r="D2" s="450"/>
      <c r="E2" s="450"/>
      <c r="F2" s="4"/>
      <c r="G2" s="4"/>
    </row>
    <row r="3" spans="1:12" ht="15.75" thickBot="1">
      <c r="A3"/>
    </row>
    <row r="4" spans="1:12">
      <c r="A4" s="644" t="s">
        <v>6</v>
      </c>
      <c r="B4" s="645" t="s">
        <v>94</v>
      </c>
      <c r="C4" s="635" t="s">
        <v>558</v>
      </c>
      <c r="D4" s="635"/>
      <c r="E4" s="635"/>
      <c r="F4" s="646" t="s">
        <v>559</v>
      </c>
      <c r="G4" s="646"/>
      <c r="H4" s="647"/>
    </row>
    <row r="5" spans="1:12">
      <c r="A5" s="644"/>
      <c r="B5" s="645"/>
      <c r="C5" s="457" t="s">
        <v>32</v>
      </c>
      <c r="D5" s="457" t="s">
        <v>33</v>
      </c>
      <c r="E5" s="457" t="s">
        <v>34</v>
      </c>
      <c r="F5" s="328" t="s">
        <v>32</v>
      </c>
      <c r="G5" s="328" t="s">
        <v>33</v>
      </c>
      <c r="H5" s="328" t="s">
        <v>34</v>
      </c>
    </row>
    <row r="6" spans="1:12" ht="15.75">
      <c r="A6" s="314">
        <v>1</v>
      </c>
      <c r="B6" s="340" t="s">
        <v>657</v>
      </c>
      <c r="C6" s="527">
        <v>0</v>
      </c>
      <c r="D6" s="527">
        <v>0</v>
      </c>
      <c r="E6" s="528">
        <v>0</v>
      </c>
      <c r="F6" s="527">
        <v>0</v>
      </c>
      <c r="G6" s="527">
        <v>0</v>
      </c>
      <c r="H6" s="529">
        <v>0</v>
      </c>
      <c r="J6" s="456"/>
      <c r="L6" s="459"/>
    </row>
    <row r="7" spans="1:12" ht="15.75">
      <c r="A7" s="314">
        <v>2</v>
      </c>
      <c r="B7" s="340" t="s">
        <v>196</v>
      </c>
      <c r="C7" s="527">
        <v>0</v>
      </c>
      <c r="D7" s="527">
        <v>0</v>
      </c>
      <c r="E7" s="528">
        <v>0</v>
      </c>
      <c r="F7" s="527">
        <v>0</v>
      </c>
      <c r="G7" s="527">
        <v>0</v>
      </c>
      <c r="H7" s="529">
        <v>0</v>
      </c>
      <c r="J7" s="456"/>
      <c r="L7" s="459"/>
    </row>
    <row r="8" spans="1:12" ht="15.75">
      <c r="A8" s="314">
        <v>3</v>
      </c>
      <c r="B8" s="340" t="s">
        <v>206</v>
      </c>
      <c r="C8" s="527">
        <v>3972241150.42555</v>
      </c>
      <c r="D8" s="527">
        <v>5364935610.4171724</v>
      </c>
      <c r="E8" s="528">
        <v>9337176760.8427219</v>
      </c>
      <c r="F8" s="527">
        <v>3507033084.2505322</v>
      </c>
      <c r="G8" s="527">
        <v>4699842618.6063976</v>
      </c>
      <c r="H8" s="529">
        <v>8206875702.8569298</v>
      </c>
      <c r="J8" s="456"/>
      <c r="L8" s="459"/>
    </row>
    <row r="9" spans="1:12" ht="15.75">
      <c r="A9" s="314">
        <v>3.1</v>
      </c>
      <c r="B9" s="341" t="s">
        <v>197</v>
      </c>
      <c r="C9" s="527">
        <v>3474097701.8663502</v>
      </c>
      <c r="D9" s="527">
        <v>5118661415.0026798</v>
      </c>
      <c r="E9" s="528">
        <v>8592759116.86903</v>
      </c>
      <c r="F9" s="527">
        <v>2978659860.7669802</v>
      </c>
      <c r="G9" s="527">
        <v>4355934704.05509</v>
      </c>
      <c r="H9" s="529">
        <v>7334594564.8220701</v>
      </c>
      <c r="J9" s="456"/>
      <c r="L9" s="459"/>
    </row>
    <row r="10" spans="1:12" ht="15.75">
      <c r="A10" s="314">
        <v>3.2</v>
      </c>
      <c r="B10" s="341" t="s">
        <v>193</v>
      </c>
      <c r="C10" s="527">
        <v>498143448.55919999</v>
      </c>
      <c r="D10" s="527">
        <v>246274195.41449299</v>
      </c>
      <c r="E10" s="528">
        <v>744417643.97369301</v>
      </c>
      <c r="F10" s="527">
        <v>528373223.48355198</v>
      </c>
      <c r="G10" s="527">
        <v>343907914.55130798</v>
      </c>
      <c r="H10" s="529">
        <v>872281138.0348599</v>
      </c>
      <c r="J10" s="456"/>
      <c r="L10" s="459"/>
    </row>
    <row r="11" spans="1:12" ht="15.75">
      <c r="A11" s="314">
        <v>4</v>
      </c>
      <c r="B11" s="342" t="s">
        <v>195</v>
      </c>
      <c r="C11" s="527">
        <v>807659200</v>
      </c>
      <c r="D11" s="527">
        <v>0</v>
      </c>
      <c r="E11" s="528">
        <v>807659200</v>
      </c>
      <c r="F11" s="527">
        <v>625815000</v>
      </c>
      <c r="G11" s="527">
        <v>0</v>
      </c>
      <c r="H11" s="529">
        <v>625815000</v>
      </c>
      <c r="J11" s="456"/>
      <c r="L11" s="459"/>
    </row>
    <row r="12" spans="1:12" ht="15.75">
      <c r="A12" s="314">
        <v>4.0999999999999996</v>
      </c>
      <c r="B12" s="341" t="s">
        <v>179</v>
      </c>
      <c r="C12" s="527">
        <v>807659200</v>
      </c>
      <c r="D12" s="527">
        <v>0</v>
      </c>
      <c r="E12" s="528">
        <v>807659200</v>
      </c>
      <c r="F12" s="527">
        <v>625815000</v>
      </c>
      <c r="G12" s="527">
        <v>0</v>
      </c>
      <c r="H12" s="529">
        <v>625815000</v>
      </c>
      <c r="J12" s="456"/>
      <c r="L12" s="459"/>
    </row>
    <row r="13" spans="1:12" ht="15.75">
      <c r="A13" s="314">
        <v>4.2</v>
      </c>
      <c r="B13" s="341" t="s">
        <v>180</v>
      </c>
      <c r="C13" s="527">
        <v>0</v>
      </c>
      <c r="D13" s="527">
        <v>0</v>
      </c>
      <c r="E13" s="528">
        <v>0</v>
      </c>
      <c r="F13" s="527">
        <v>0</v>
      </c>
      <c r="G13" s="527">
        <v>0</v>
      </c>
      <c r="H13" s="529">
        <v>0</v>
      </c>
      <c r="J13" s="456"/>
      <c r="L13" s="459"/>
    </row>
    <row r="14" spans="1:12" ht="15.75">
      <c r="A14" s="314">
        <v>5</v>
      </c>
      <c r="B14" s="342" t="s">
        <v>205</v>
      </c>
      <c r="C14" s="527">
        <v>19658216902.038151</v>
      </c>
      <c r="D14" s="527">
        <v>25129359093.346527</v>
      </c>
      <c r="E14" s="528">
        <v>44787575995.384674</v>
      </c>
      <c r="F14" s="527">
        <v>11489397932.22027</v>
      </c>
      <c r="G14" s="527">
        <v>16449827337.799953</v>
      </c>
      <c r="H14" s="529">
        <v>27939225270.020226</v>
      </c>
      <c r="J14" s="456"/>
      <c r="L14" s="459"/>
    </row>
    <row r="15" spans="1:12" ht="15.75">
      <c r="A15" s="314">
        <v>5.0999999999999996</v>
      </c>
      <c r="B15" s="343" t="s">
        <v>183</v>
      </c>
      <c r="C15" s="527">
        <v>336495717.39633399</v>
      </c>
      <c r="D15" s="527">
        <v>470528178.245933</v>
      </c>
      <c r="E15" s="528">
        <v>807023895.64226699</v>
      </c>
      <c r="F15" s="527">
        <v>299690386.17440701</v>
      </c>
      <c r="G15" s="527">
        <v>252700208.14183199</v>
      </c>
      <c r="H15" s="529">
        <v>552390594.316239</v>
      </c>
      <c r="J15" s="456"/>
      <c r="L15" s="459"/>
    </row>
    <row r="16" spans="1:12" ht="15.75">
      <c r="A16" s="314">
        <v>5.2</v>
      </c>
      <c r="B16" s="343" t="s">
        <v>182</v>
      </c>
      <c r="C16" s="527">
        <v>242754614.49042001</v>
      </c>
      <c r="D16" s="527">
        <v>2302733.0113110002</v>
      </c>
      <c r="E16" s="528">
        <v>245057347.50173101</v>
      </c>
      <c r="F16" s="527">
        <v>219880251.2868</v>
      </c>
      <c r="G16" s="527">
        <v>3316721.663768</v>
      </c>
      <c r="H16" s="529">
        <v>223196972.95056799</v>
      </c>
      <c r="J16" s="456"/>
      <c r="L16" s="459"/>
    </row>
    <row r="17" spans="1:12" ht="15.75">
      <c r="A17" s="314">
        <v>5.3</v>
      </c>
      <c r="B17" s="343" t="s">
        <v>181</v>
      </c>
      <c r="C17" s="527">
        <v>13576311631.387566</v>
      </c>
      <c r="D17" s="527">
        <v>21292904102.57959</v>
      </c>
      <c r="E17" s="528">
        <v>34869215733.967155</v>
      </c>
      <c r="F17" s="527">
        <v>7663075954.943655</v>
      </c>
      <c r="G17" s="527">
        <v>13949947299.166336</v>
      </c>
      <c r="H17" s="529">
        <v>21613023254.109993</v>
      </c>
      <c r="J17" s="456"/>
      <c r="L17" s="459"/>
    </row>
    <row r="18" spans="1:12" ht="15.75">
      <c r="A18" s="314" t="s">
        <v>15</v>
      </c>
      <c r="B18" s="344" t="s">
        <v>36</v>
      </c>
      <c r="C18" s="527">
        <v>7984807861.9262505</v>
      </c>
      <c r="D18" s="527">
        <v>9267777188.0421696</v>
      </c>
      <c r="E18" s="528">
        <v>17252585049.968422</v>
      </c>
      <c r="F18" s="527">
        <v>3441559705.6272602</v>
      </c>
      <c r="G18" s="527">
        <v>4167117070.6385899</v>
      </c>
      <c r="H18" s="529">
        <v>7608676776.2658501</v>
      </c>
      <c r="J18" s="456"/>
      <c r="L18" s="459"/>
    </row>
    <row r="19" spans="1:12" ht="15.75">
      <c r="A19" s="314" t="s">
        <v>16</v>
      </c>
      <c r="B19" s="344" t="s">
        <v>37</v>
      </c>
      <c r="C19" s="527">
        <v>2868862539.8776999</v>
      </c>
      <c r="D19" s="527">
        <v>5990067557.9993696</v>
      </c>
      <c r="E19" s="528">
        <v>8858930097.8770695</v>
      </c>
      <c r="F19" s="527">
        <v>2223629813.0763698</v>
      </c>
      <c r="G19" s="527">
        <v>5398684265.7722397</v>
      </c>
      <c r="H19" s="529">
        <v>7622314078.8486099</v>
      </c>
      <c r="J19" s="456"/>
      <c r="L19" s="459"/>
    </row>
    <row r="20" spans="1:12" ht="15.75">
      <c r="A20" s="314" t="s">
        <v>17</v>
      </c>
      <c r="B20" s="344" t="s">
        <v>38</v>
      </c>
      <c r="C20" s="527">
        <v>0</v>
      </c>
      <c r="D20" s="527">
        <v>0</v>
      </c>
      <c r="E20" s="528">
        <v>0</v>
      </c>
      <c r="F20" s="527">
        <v>0</v>
      </c>
      <c r="G20" s="527">
        <v>0</v>
      </c>
      <c r="H20" s="529">
        <v>0</v>
      </c>
      <c r="J20" s="456"/>
      <c r="L20" s="459"/>
    </row>
    <row r="21" spans="1:12" ht="15.75">
      <c r="A21" s="314" t="s">
        <v>18</v>
      </c>
      <c r="B21" s="344" t="s">
        <v>39</v>
      </c>
      <c r="C21" s="527">
        <v>2053857664.9245999</v>
      </c>
      <c r="D21" s="527">
        <v>5427873858.2751999</v>
      </c>
      <c r="E21" s="528">
        <v>7481731523.1997995</v>
      </c>
      <c r="F21" s="527">
        <v>1820047486.5069101</v>
      </c>
      <c r="G21" s="527">
        <v>4176491563.8283501</v>
      </c>
      <c r="H21" s="529">
        <v>5996539050.3352604</v>
      </c>
      <c r="J21" s="456"/>
      <c r="L21" s="459"/>
    </row>
    <row r="22" spans="1:12" ht="15.75">
      <c r="A22" s="314" t="s">
        <v>19</v>
      </c>
      <c r="B22" s="344" t="s">
        <v>40</v>
      </c>
      <c r="C22" s="527">
        <v>668783564.65901303</v>
      </c>
      <c r="D22" s="527">
        <v>607185498.26285303</v>
      </c>
      <c r="E22" s="528">
        <v>1275969062.9218659</v>
      </c>
      <c r="F22" s="527">
        <v>177838949.733114</v>
      </c>
      <c r="G22" s="527">
        <v>207654398.927156</v>
      </c>
      <c r="H22" s="529">
        <v>385493348.66026998</v>
      </c>
      <c r="J22" s="456"/>
      <c r="L22" s="459"/>
    </row>
    <row r="23" spans="1:12" ht="15.75">
      <c r="A23" s="314">
        <v>5.4</v>
      </c>
      <c r="B23" s="343" t="s">
        <v>184</v>
      </c>
      <c r="C23" s="527">
        <v>3700314429.90976</v>
      </c>
      <c r="D23" s="527">
        <v>2288649665.0630002</v>
      </c>
      <c r="E23" s="528">
        <v>5988964094.9727602</v>
      </c>
      <c r="F23" s="527">
        <v>2417566881.1379299</v>
      </c>
      <c r="G23" s="527">
        <v>1727217613.4038501</v>
      </c>
      <c r="H23" s="529">
        <v>4144784494.54178</v>
      </c>
      <c r="J23" s="456"/>
      <c r="L23" s="459"/>
    </row>
    <row r="24" spans="1:12" ht="15.75">
      <c r="A24" s="314">
        <v>5.5</v>
      </c>
      <c r="B24" s="343" t="s">
        <v>185</v>
      </c>
      <c r="C24" s="527">
        <v>2034770.8148020001</v>
      </c>
      <c r="D24" s="527">
        <v>54217482.959446996</v>
      </c>
      <c r="E24" s="528">
        <v>56252253.774248995</v>
      </c>
      <c r="F24" s="527">
        <v>5948599.0774990004</v>
      </c>
      <c r="G24" s="527">
        <v>391946.37271899998</v>
      </c>
      <c r="H24" s="529">
        <v>6340545.4502180004</v>
      </c>
      <c r="J24" s="456"/>
      <c r="L24" s="459"/>
    </row>
    <row r="25" spans="1:12" ht="15.75">
      <c r="A25" s="314">
        <v>5.6</v>
      </c>
      <c r="B25" s="343" t="s">
        <v>186</v>
      </c>
      <c r="C25" s="527">
        <v>12835792.067444</v>
      </c>
      <c r="D25" s="527">
        <v>527732.23199999996</v>
      </c>
      <c r="E25" s="528">
        <v>13363524.299444001</v>
      </c>
      <c r="F25" s="527">
        <v>10865266.817151999</v>
      </c>
      <c r="G25" s="527">
        <v>0</v>
      </c>
      <c r="H25" s="529">
        <v>10865266.817151999</v>
      </c>
      <c r="J25" s="456"/>
      <c r="L25" s="459"/>
    </row>
    <row r="26" spans="1:12" ht="15.75">
      <c r="A26" s="314">
        <v>5.7</v>
      </c>
      <c r="B26" s="343" t="s">
        <v>40</v>
      </c>
      <c r="C26" s="527">
        <v>1787469945.9718299</v>
      </c>
      <c r="D26" s="527">
        <v>1020229199.25525</v>
      </c>
      <c r="E26" s="528">
        <v>2807699145.2270799</v>
      </c>
      <c r="F26" s="527">
        <v>872370592.78282499</v>
      </c>
      <c r="G26" s="527">
        <v>516253549.051449</v>
      </c>
      <c r="H26" s="529">
        <v>1388624141.8342741</v>
      </c>
      <c r="J26" s="456"/>
      <c r="L26" s="459"/>
    </row>
    <row r="27" spans="1:12" ht="15.75">
      <c r="A27" s="314">
        <v>6</v>
      </c>
      <c r="B27" s="345" t="s">
        <v>658</v>
      </c>
      <c r="C27" s="527">
        <v>570702138.32000005</v>
      </c>
      <c r="D27" s="527">
        <v>625172657.51781404</v>
      </c>
      <c r="E27" s="528">
        <v>1195874795.8378141</v>
      </c>
      <c r="F27" s="527">
        <v>486306589.01999998</v>
      </c>
      <c r="G27" s="527">
        <v>611512294.101354</v>
      </c>
      <c r="H27" s="529">
        <v>1097818883.1213541</v>
      </c>
      <c r="J27" s="456"/>
      <c r="L27" s="459"/>
    </row>
    <row r="28" spans="1:12" ht="15.75">
      <c r="A28" s="314">
        <v>7</v>
      </c>
      <c r="B28" s="345" t="s">
        <v>659</v>
      </c>
      <c r="C28" s="527">
        <v>1040787050.15</v>
      </c>
      <c r="D28" s="527">
        <v>967503839.154459</v>
      </c>
      <c r="E28" s="528">
        <v>2008290889.3044591</v>
      </c>
      <c r="F28" s="527">
        <v>893483163.96000004</v>
      </c>
      <c r="G28" s="527">
        <v>863723174.22633398</v>
      </c>
      <c r="H28" s="529">
        <v>1757206338.1863341</v>
      </c>
      <c r="J28" s="456"/>
      <c r="L28" s="459"/>
    </row>
    <row r="29" spans="1:12" ht="15.75">
      <c r="A29" s="314">
        <v>8</v>
      </c>
      <c r="B29" s="345" t="s">
        <v>194</v>
      </c>
      <c r="C29" s="527">
        <v>74977870.260000005</v>
      </c>
      <c r="D29" s="527">
        <v>94412492.892982006</v>
      </c>
      <c r="E29" s="528">
        <v>169390363.152982</v>
      </c>
      <c r="F29" s="527">
        <v>29739128.120000001</v>
      </c>
      <c r="G29" s="527">
        <v>175344949.433036</v>
      </c>
      <c r="H29" s="529">
        <v>205084077.553036</v>
      </c>
      <c r="J29" s="456"/>
      <c r="L29" s="459"/>
    </row>
    <row r="30" spans="1:12" ht="15.75">
      <c r="A30" s="314">
        <v>9</v>
      </c>
      <c r="B30" s="346" t="s">
        <v>211</v>
      </c>
      <c r="C30" s="527">
        <v>2358127253.6269999</v>
      </c>
      <c r="D30" s="527">
        <v>6959438803.1258392</v>
      </c>
      <c r="E30" s="528">
        <v>9317566056.7528381</v>
      </c>
      <c r="F30" s="527">
        <v>1644653934.0539999</v>
      </c>
      <c r="G30" s="527">
        <v>6523624094.2235498</v>
      </c>
      <c r="H30" s="529">
        <v>8168278028.2775497</v>
      </c>
      <c r="J30" s="456"/>
      <c r="L30" s="459"/>
    </row>
    <row r="31" spans="1:12" ht="15.75">
      <c r="A31" s="314">
        <v>9.1</v>
      </c>
      <c r="B31" s="347" t="s">
        <v>201</v>
      </c>
      <c r="C31" s="527">
        <v>1618819344.7808001</v>
      </c>
      <c r="D31" s="527">
        <v>2972636361.7569499</v>
      </c>
      <c r="E31" s="528">
        <v>4591455706.5377502</v>
      </c>
      <c r="F31" s="527">
        <v>1127457558.5007999</v>
      </c>
      <c r="G31" s="527">
        <v>3058830534.0174298</v>
      </c>
      <c r="H31" s="529">
        <v>4186288092.5182295</v>
      </c>
      <c r="J31" s="456"/>
      <c r="L31" s="459"/>
    </row>
    <row r="32" spans="1:12" ht="15.75">
      <c r="A32" s="314">
        <v>9.1999999999999993</v>
      </c>
      <c r="B32" s="347" t="s">
        <v>202</v>
      </c>
      <c r="C32" s="527">
        <v>560405908.84619999</v>
      </c>
      <c r="D32" s="527">
        <v>3986802441.3688898</v>
      </c>
      <c r="E32" s="528">
        <v>4547208350.2150898</v>
      </c>
      <c r="F32" s="527">
        <v>517196375.55320001</v>
      </c>
      <c r="G32" s="527">
        <v>3446655440.20612</v>
      </c>
      <c r="H32" s="529">
        <v>3963851815.7593203</v>
      </c>
      <c r="J32" s="456"/>
      <c r="L32" s="459"/>
    </row>
    <row r="33" spans="1:12" ht="15.75">
      <c r="A33" s="314">
        <v>9.3000000000000007</v>
      </c>
      <c r="B33" s="347" t="s">
        <v>198</v>
      </c>
      <c r="C33" s="527">
        <v>178902000</v>
      </c>
      <c r="D33" s="527">
        <v>0</v>
      </c>
      <c r="E33" s="528">
        <v>178902000</v>
      </c>
      <c r="F33" s="527">
        <v>0</v>
      </c>
      <c r="G33" s="527">
        <v>18138120</v>
      </c>
      <c r="H33" s="529">
        <v>18138120</v>
      </c>
      <c r="J33" s="456"/>
      <c r="L33" s="459"/>
    </row>
    <row r="34" spans="1:12" ht="15.75">
      <c r="A34" s="314">
        <v>9.4</v>
      </c>
      <c r="B34" s="347" t="s">
        <v>199</v>
      </c>
      <c r="C34" s="527">
        <v>0</v>
      </c>
      <c r="D34" s="527">
        <v>0</v>
      </c>
      <c r="E34" s="528">
        <v>0</v>
      </c>
      <c r="F34" s="527">
        <v>0</v>
      </c>
      <c r="G34" s="527">
        <v>0</v>
      </c>
      <c r="H34" s="529">
        <v>0</v>
      </c>
      <c r="J34" s="456"/>
      <c r="L34" s="459"/>
    </row>
    <row r="35" spans="1:12" ht="15.75">
      <c r="A35" s="314">
        <v>9.5</v>
      </c>
      <c r="B35" s="347" t="s">
        <v>200</v>
      </c>
      <c r="C35" s="527">
        <v>0</v>
      </c>
      <c r="D35" s="527">
        <v>0</v>
      </c>
      <c r="E35" s="528">
        <v>0</v>
      </c>
      <c r="F35" s="527">
        <v>0</v>
      </c>
      <c r="G35" s="527">
        <v>0</v>
      </c>
      <c r="H35" s="529">
        <v>0</v>
      </c>
      <c r="J35" s="456"/>
      <c r="L35" s="459"/>
    </row>
    <row r="36" spans="1:12" ht="15.75">
      <c r="A36" s="314">
        <v>9.6</v>
      </c>
      <c r="B36" s="347" t="s">
        <v>203</v>
      </c>
      <c r="C36" s="527">
        <v>0</v>
      </c>
      <c r="D36" s="527">
        <v>0</v>
      </c>
      <c r="E36" s="528">
        <v>0</v>
      </c>
      <c r="F36" s="527">
        <v>0</v>
      </c>
      <c r="G36" s="527">
        <v>0</v>
      </c>
      <c r="H36" s="529">
        <v>0</v>
      </c>
      <c r="J36" s="456"/>
      <c r="L36" s="459"/>
    </row>
    <row r="37" spans="1:12" ht="15.75">
      <c r="A37" s="314">
        <v>9.6999999999999993</v>
      </c>
      <c r="B37" s="347" t="s">
        <v>204</v>
      </c>
      <c r="C37" s="527">
        <v>0</v>
      </c>
      <c r="D37" s="527">
        <v>0</v>
      </c>
      <c r="E37" s="528">
        <v>0</v>
      </c>
      <c r="F37" s="527">
        <v>0</v>
      </c>
      <c r="G37" s="527">
        <v>0</v>
      </c>
      <c r="H37" s="529">
        <v>0</v>
      </c>
      <c r="J37" s="456"/>
      <c r="L37" s="459"/>
    </row>
    <row r="38" spans="1:12" ht="15.75">
      <c r="A38" s="314">
        <v>10</v>
      </c>
      <c r="B38" s="342" t="s">
        <v>207</v>
      </c>
      <c r="C38" s="527">
        <v>1072850475.2888821</v>
      </c>
      <c r="D38" s="527">
        <v>89228340.823680013</v>
      </c>
      <c r="E38" s="528">
        <v>1162078816.1125622</v>
      </c>
      <c r="F38" s="527">
        <v>956446105.57555103</v>
      </c>
      <c r="G38" s="527">
        <v>176923346.23709807</v>
      </c>
      <c r="H38" s="529">
        <v>1133369451.812649</v>
      </c>
      <c r="J38" s="456"/>
      <c r="L38" s="459"/>
    </row>
    <row r="39" spans="1:12" ht="15.75">
      <c r="A39" s="314">
        <v>10.1</v>
      </c>
      <c r="B39" s="348" t="s">
        <v>208</v>
      </c>
      <c r="C39" s="527">
        <v>36389841.076499999</v>
      </c>
      <c r="D39" s="527">
        <v>2043229.7413999997</v>
      </c>
      <c r="E39" s="528">
        <v>38433070.817900002</v>
      </c>
      <c r="F39" s="527">
        <v>47345650.340000004</v>
      </c>
      <c r="G39" s="527">
        <v>2835619.65</v>
      </c>
      <c r="H39" s="529">
        <v>50181269.990000002</v>
      </c>
      <c r="J39" s="456"/>
      <c r="L39" s="459"/>
    </row>
    <row r="40" spans="1:12" ht="15.75">
      <c r="A40" s="314">
        <v>10.199999999999999</v>
      </c>
      <c r="B40" s="348" t="s">
        <v>209</v>
      </c>
      <c r="C40" s="527">
        <v>31863248.219999999</v>
      </c>
      <c r="D40" s="527">
        <v>907035.48710000049</v>
      </c>
      <c r="E40" s="528">
        <v>32770283.7071</v>
      </c>
      <c r="F40" s="527">
        <v>13271912.030000001</v>
      </c>
      <c r="G40" s="527">
        <v>451590.50262700004</v>
      </c>
      <c r="H40" s="529">
        <v>13723502.532627001</v>
      </c>
      <c r="J40" s="456"/>
      <c r="L40" s="459"/>
    </row>
    <row r="41" spans="1:12" ht="15.75">
      <c r="A41" s="314">
        <v>10.3</v>
      </c>
      <c r="B41" s="348" t="s">
        <v>212</v>
      </c>
      <c r="C41" s="527">
        <v>701417802.67238212</v>
      </c>
      <c r="D41" s="527">
        <v>44949539.696884006</v>
      </c>
      <c r="E41" s="528">
        <v>746367342.36926615</v>
      </c>
      <c r="F41" s="527">
        <v>607470342.41555095</v>
      </c>
      <c r="G41" s="527">
        <v>98507942.30914104</v>
      </c>
      <c r="H41" s="529">
        <v>705978284.72469199</v>
      </c>
      <c r="J41" s="456"/>
      <c r="L41" s="459"/>
    </row>
    <row r="42" spans="1:12" ht="25.5">
      <c r="A42" s="314">
        <v>10.4</v>
      </c>
      <c r="B42" s="348" t="s">
        <v>213</v>
      </c>
      <c r="C42" s="527">
        <v>303179583.32000005</v>
      </c>
      <c r="D42" s="527">
        <v>41328535.898295999</v>
      </c>
      <c r="E42" s="528">
        <v>344508119.21829605</v>
      </c>
      <c r="F42" s="527">
        <v>288358200.79000008</v>
      </c>
      <c r="G42" s="527">
        <v>75128193.775330022</v>
      </c>
      <c r="H42" s="529">
        <v>363486394.56533009</v>
      </c>
      <c r="J42" s="456"/>
      <c r="L42" s="459"/>
    </row>
    <row r="43" spans="1:12" ht="16.5" thickBot="1">
      <c r="A43" s="314">
        <v>11</v>
      </c>
      <c r="B43" s="105" t="s">
        <v>210</v>
      </c>
      <c r="C43" s="527">
        <v>3361884</v>
      </c>
      <c r="D43" s="527">
        <v>24542496.377094001</v>
      </c>
      <c r="E43" s="528">
        <v>27904380.377094001</v>
      </c>
      <c r="F43" s="527">
        <v>5201804.6900000004</v>
      </c>
      <c r="G43" s="527">
        <v>17715617.249558855</v>
      </c>
      <c r="H43" s="529">
        <v>22917421.939558856</v>
      </c>
      <c r="J43" s="456"/>
      <c r="L43" s="459"/>
    </row>
    <row r="44" spans="1:12" ht="15.75">
      <c r="C44" s="458"/>
      <c r="D44" s="458"/>
      <c r="E44" s="458"/>
      <c r="F44" s="349"/>
      <c r="G44" s="349"/>
      <c r="H44" s="349"/>
    </row>
    <row r="45" spans="1:12" ht="15.75">
      <c r="C45" s="458"/>
      <c r="D45" s="458"/>
      <c r="E45" s="458"/>
      <c r="F45" s="349"/>
      <c r="G45" s="349"/>
      <c r="H45" s="349"/>
    </row>
    <row r="46" spans="1:12" ht="15.75">
      <c r="C46" s="458"/>
      <c r="D46" s="458"/>
      <c r="E46" s="458"/>
      <c r="F46" s="349"/>
      <c r="G46" s="349"/>
      <c r="H46" s="349"/>
    </row>
    <row r="47" spans="1:12" ht="15.75">
      <c r="C47" s="458"/>
      <c r="D47" s="458"/>
      <c r="E47" s="458"/>
      <c r="F47" s="349"/>
      <c r="G47" s="349"/>
      <c r="H47" s="34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85" zoomScaleNormal="85" workbookViewId="0">
      <pane xSplit="1" ySplit="4" topLeftCell="B5" activePane="bottomRight" state="frozen"/>
      <selection activeCell="C8" sqref="C8"/>
      <selection pane="topRight" activeCell="C8" sqref="C8"/>
      <selection pane="bottomLeft" activeCell="C8" sqref="C8"/>
      <selection pane="bottomRight" activeCell="C5" sqref="C5"/>
    </sheetView>
  </sheetViews>
  <sheetFormatPr defaultColWidth="9.28515625" defaultRowHeight="12.75"/>
  <cols>
    <col min="1" max="1" width="9.5703125" style="4" bestFit="1" customWidth="1"/>
    <col min="2" max="2" width="93.5703125" style="4" customWidth="1"/>
    <col min="3" max="4" width="12.7109375" style="4" bestFit="1" customWidth="1"/>
    <col min="5" max="7" width="12.7109375" style="13" bestFit="1" customWidth="1"/>
    <col min="8" max="11" width="9.7109375" style="13" customWidth="1"/>
    <col min="12" max="16384" width="9.28515625" style="13"/>
  </cols>
  <sheetData>
    <row r="1" spans="1:7">
      <c r="A1" s="2" t="s">
        <v>30</v>
      </c>
      <c r="B1" s="3" t="str">
        <f>'Info '!C2</f>
        <v>JSC TBC Bank</v>
      </c>
      <c r="C1" s="3"/>
    </row>
    <row r="2" spans="1:7">
      <c r="A2" s="2" t="s">
        <v>31</v>
      </c>
      <c r="B2" s="259">
        <f>'1. key ratios '!B2</f>
        <v>45199</v>
      </c>
      <c r="C2" s="3"/>
    </row>
    <row r="3" spans="1:7">
      <c r="A3" s="2"/>
      <c r="B3" s="3"/>
      <c r="C3" s="3"/>
    </row>
    <row r="4" spans="1:7" ht="15" customHeight="1" thickBot="1">
      <c r="A4" s="4" t="s">
        <v>96</v>
      </c>
      <c r="B4" s="70" t="s">
        <v>187</v>
      </c>
      <c r="C4" s="16" t="s">
        <v>35</v>
      </c>
    </row>
    <row r="5" spans="1:7" ht="15" customHeight="1">
      <c r="A5" s="124" t="s">
        <v>6</v>
      </c>
      <c r="B5" s="125"/>
      <c r="C5" s="257" t="s">
        <v>753</v>
      </c>
      <c r="D5" s="257" t="s">
        <v>754</v>
      </c>
      <c r="E5" s="257" t="s">
        <v>755</v>
      </c>
      <c r="F5" s="257" t="s">
        <v>746</v>
      </c>
      <c r="G5" s="258" t="s">
        <v>747</v>
      </c>
    </row>
    <row r="6" spans="1:7" ht="15" customHeight="1">
      <c r="A6" s="17">
        <v>1</v>
      </c>
      <c r="B6" s="200" t="s">
        <v>191</v>
      </c>
      <c r="C6" s="530">
        <v>19953719756.055115</v>
      </c>
      <c r="D6" s="531">
        <v>18796064318.403576</v>
      </c>
      <c r="E6" s="202">
        <v>18112219200.910744</v>
      </c>
      <c r="F6" s="530">
        <v>18488515550.390907</v>
      </c>
      <c r="G6" s="532">
        <v>18409117000.070145</v>
      </c>
    </row>
    <row r="7" spans="1:7" ht="15" customHeight="1">
      <c r="A7" s="17">
        <v>1.1000000000000001</v>
      </c>
      <c r="B7" s="200" t="s">
        <v>357</v>
      </c>
      <c r="C7" s="533">
        <v>18634295055.909477</v>
      </c>
      <c r="D7" s="533">
        <v>17561009604.112816</v>
      </c>
      <c r="E7" s="533">
        <v>16865749622.993767</v>
      </c>
      <c r="F7" s="533">
        <v>17318378454.566204</v>
      </c>
      <c r="G7" s="533">
        <v>17330273868.255093</v>
      </c>
    </row>
    <row r="8" spans="1:7">
      <c r="A8" s="17" t="s">
        <v>14</v>
      </c>
      <c r="B8" s="200" t="s">
        <v>95</v>
      </c>
      <c r="C8" s="533">
        <v>29108544.867899999</v>
      </c>
      <c r="D8" s="533">
        <v>29108544.867899999</v>
      </c>
      <c r="E8" s="533">
        <v>29108544.867899999</v>
      </c>
      <c r="F8" s="533">
        <v>29108544.867899999</v>
      </c>
      <c r="G8" s="533">
        <v>29108544.867899999</v>
      </c>
    </row>
    <row r="9" spans="1:7" ht="15" customHeight="1">
      <c r="A9" s="17">
        <v>1.2</v>
      </c>
      <c r="B9" s="201" t="s">
        <v>94</v>
      </c>
      <c r="C9" s="533">
        <v>1260916295.4050052</v>
      </c>
      <c r="D9" s="533">
        <v>1162602222.084528</v>
      </c>
      <c r="E9" s="533">
        <v>1192102674.3048613</v>
      </c>
      <c r="F9" s="533">
        <v>1111999536.9519684</v>
      </c>
      <c r="G9" s="533">
        <v>1007444649.2208805</v>
      </c>
    </row>
    <row r="10" spans="1:7" ht="15" customHeight="1">
      <c r="A10" s="17">
        <v>1.3</v>
      </c>
      <c r="B10" s="200" t="s">
        <v>28</v>
      </c>
      <c r="C10" s="533">
        <v>58508404.740630999</v>
      </c>
      <c r="D10" s="533">
        <v>72452492.206234038</v>
      </c>
      <c r="E10" s="533">
        <v>54366903.612112358</v>
      </c>
      <c r="F10" s="533">
        <v>58137558.87273436</v>
      </c>
      <c r="G10" s="533">
        <v>71398482.594167978</v>
      </c>
    </row>
    <row r="11" spans="1:7" ht="15" customHeight="1">
      <c r="A11" s="17">
        <v>2</v>
      </c>
      <c r="B11" s="200" t="s">
        <v>188</v>
      </c>
      <c r="C11" s="533">
        <v>77956617.507061094</v>
      </c>
      <c r="D11" s="533">
        <v>20084941.503317785</v>
      </c>
      <c r="E11" s="533">
        <v>18174618.59038027</v>
      </c>
      <c r="F11" s="533">
        <v>93833494.423371479</v>
      </c>
      <c r="G11" s="533">
        <v>110984771.99744771</v>
      </c>
    </row>
    <row r="12" spans="1:7" ht="15" customHeight="1">
      <c r="A12" s="17">
        <v>3</v>
      </c>
      <c r="B12" s="200" t="s">
        <v>189</v>
      </c>
      <c r="C12" s="533">
        <v>2636658633.7196875</v>
      </c>
      <c r="D12" s="533">
        <v>2636658633.7196875</v>
      </c>
      <c r="E12" s="533">
        <v>2636658633.7196875</v>
      </c>
      <c r="F12" s="533">
        <v>2636658633.7196875</v>
      </c>
      <c r="G12" s="533">
        <v>2102695570.9899507</v>
      </c>
    </row>
    <row r="13" spans="1:7" ht="15" customHeight="1" thickBot="1">
      <c r="A13" s="19">
        <v>4</v>
      </c>
      <c r="B13" s="20" t="s">
        <v>190</v>
      </c>
      <c r="C13" s="203">
        <v>22668335007.281864</v>
      </c>
      <c r="D13" s="255">
        <v>21452807893.626583</v>
      </c>
      <c r="E13" s="204">
        <v>20767052453.220814</v>
      </c>
      <c r="F13" s="203">
        <v>21219007678.533966</v>
      </c>
      <c r="G13" s="256">
        <v>20622797343.057545</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B1" sqref="B1"/>
    </sheetView>
  </sheetViews>
  <sheetFormatPr defaultColWidth="9.28515625" defaultRowHeight="14.25"/>
  <cols>
    <col min="1" max="1" width="9.5703125" style="4" bestFit="1" customWidth="1"/>
    <col min="2" max="2" width="65.5703125" style="4" customWidth="1"/>
    <col min="3" max="3" width="40.28515625" style="4" bestFit="1" customWidth="1"/>
    <col min="4" max="16384" width="9.28515625" style="5"/>
  </cols>
  <sheetData>
    <row r="1" spans="1:8">
      <c r="A1" s="2" t="s">
        <v>30</v>
      </c>
      <c r="B1" s="3" t="str">
        <f>'Info '!C2</f>
        <v>JSC TBC Bank</v>
      </c>
    </row>
    <row r="2" spans="1:8">
      <c r="A2" s="2" t="s">
        <v>31</v>
      </c>
      <c r="B2" s="259">
        <f>'1. key ratios '!B2</f>
        <v>45199</v>
      </c>
    </row>
    <row r="4" spans="1:8" ht="28.15" customHeight="1" thickBot="1">
      <c r="A4" s="24" t="s">
        <v>41</v>
      </c>
      <c r="B4" s="25" t="s">
        <v>163</v>
      </c>
      <c r="C4" s="26"/>
    </row>
    <row r="5" spans="1:8">
      <c r="A5" s="27"/>
      <c r="B5" s="250" t="s">
        <v>42</v>
      </c>
      <c r="C5" s="251" t="s">
        <v>371</v>
      </c>
    </row>
    <row r="6" spans="1:8">
      <c r="A6" s="28">
        <v>1</v>
      </c>
      <c r="B6" s="441" t="s">
        <v>713</v>
      </c>
      <c r="C6" s="442" t="s">
        <v>714</v>
      </c>
    </row>
    <row r="7" spans="1:8">
      <c r="A7" s="28">
        <v>2</v>
      </c>
      <c r="B7" s="441" t="s">
        <v>715</v>
      </c>
      <c r="C7" s="442" t="s">
        <v>716</v>
      </c>
    </row>
    <row r="8" spans="1:8">
      <c r="A8" s="28">
        <v>3</v>
      </c>
      <c r="B8" s="441" t="s">
        <v>717</v>
      </c>
      <c r="C8" s="442" t="s">
        <v>716</v>
      </c>
    </row>
    <row r="9" spans="1:8">
      <c r="A9" s="28">
        <v>4</v>
      </c>
      <c r="B9" s="441" t="s">
        <v>718</v>
      </c>
      <c r="C9" s="442" t="s">
        <v>716</v>
      </c>
    </row>
    <row r="10" spans="1:8">
      <c r="A10" s="28">
        <v>5</v>
      </c>
      <c r="B10" s="441" t="s">
        <v>719</v>
      </c>
      <c r="C10" s="442" t="s">
        <v>716</v>
      </c>
    </row>
    <row r="11" spans="1:8">
      <c r="A11" s="28">
        <v>6</v>
      </c>
      <c r="B11" s="441" t="s">
        <v>720</v>
      </c>
      <c r="C11" s="442" t="s">
        <v>716</v>
      </c>
    </row>
    <row r="12" spans="1:8">
      <c r="A12" s="28">
        <v>7</v>
      </c>
      <c r="B12" s="441" t="s">
        <v>721</v>
      </c>
      <c r="C12" s="442" t="s">
        <v>716</v>
      </c>
      <c r="H12" s="31"/>
    </row>
    <row r="13" spans="1:8">
      <c r="A13" s="28">
        <v>8</v>
      </c>
      <c r="B13" s="441" t="s">
        <v>744</v>
      </c>
      <c r="C13" s="442" t="s">
        <v>716</v>
      </c>
    </row>
    <row r="14" spans="1:8">
      <c r="A14" s="28"/>
      <c r="B14" s="29"/>
      <c r="C14" s="30"/>
    </row>
    <row r="15" spans="1:8">
      <c r="A15" s="28"/>
      <c r="B15" s="29"/>
      <c r="C15" s="30"/>
    </row>
    <row r="16" spans="1:8">
      <c r="A16" s="28"/>
      <c r="B16" s="252"/>
      <c r="C16" s="253"/>
    </row>
    <row r="17" spans="1:3">
      <c r="A17" s="28"/>
      <c r="B17" s="111" t="s">
        <v>43</v>
      </c>
      <c r="C17" s="254" t="s">
        <v>372</v>
      </c>
    </row>
    <row r="18" spans="1:3">
      <c r="A18" s="28">
        <v>1</v>
      </c>
      <c r="B18" s="441" t="s">
        <v>722</v>
      </c>
      <c r="C18" s="443" t="s">
        <v>723</v>
      </c>
    </row>
    <row r="19" spans="1:3">
      <c r="A19" s="28">
        <v>2</v>
      </c>
      <c r="B19" s="441" t="s">
        <v>724</v>
      </c>
      <c r="C19" s="443" t="s">
        <v>725</v>
      </c>
    </row>
    <row r="20" spans="1:3">
      <c r="A20" s="28">
        <v>3</v>
      </c>
      <c r="B20" s="441" t="s">
        <v>726</v>
      </c>
      <c r="C20" s="443" t="s">
        <v>727</v>
      </c>
    </row>
    <row r="21" spans="1:3">
      <c r="A21" s="28">
        <v>4</v>
      </c>
      <c r="B21" s="441" t="s">
        <v>728</v>
      </c>
      <c r="C21" s="443" t="s">
        <v>729</v>
      </c>
    </row>
    <row r="22" spans="1:3">
      <c r="A22" s="28">
        <v>5</v>
      </c>
      <c r="B22" s="441" t="s">
        <v>730</v>
      </c>
      <c r="C22" s="443" t="s">
        <v>731</v>
      </c>
    </row>
    <row r="23" spans="1:3">
      <c r="A23" s="28"/>
      <c r="B23" s="29"/>
      <c r="C23" s="32"/>
    </row>
    <row r="24" spans="1:3">
      <c r="A24" s="28"/>
      <c r="B24" s="29"/>
      <c r="C24" s="32"/>
    </row>
    <row r="25" spans="1:3">
      <c r="A25" s="28"/>
      <c r="B25" s="29"/>
      <c r="C25" s="32"/>
    </row>
    <row r="26" spans="1:3">
      <c r="A26" s="28"/>
      <c r="B26" s="29"/>
      <c r="C26" s="33"/>
    </row>
    <row r="27" spans="1:3" ht="15.75" customHeight="1">
      <c r="A27" s="28"/>
      <c r="B27" s="29"/>
      <c r="C27" s="33"/>
    </row>
    <row r="28" spans="1:3" ht="15.75" customHeight="1">
      <c r="A28" s="28"/>
      <c r="B28" s="648" t="s">
        <v>44</v>
      </c>
      <c r="C28" s="649"/>
    </row>
    <row r="29" spans="1:3" ht="15.75">
      <c r="A29" s="28">
        <v>1</v>
      </c>
      <c r="B29" s="441" t="s">
        <v>732</v>
      </c>
      <c r="C29" s="534">
        <v>0.99878075215747519</v>
      </c>
    </row>
    <row r="30" spans="1:3" ht="15.75">
      <c r="A30" s="28"/>
      <c r="B30" s="29"/>
      <c r="C30" s="534"/>
    </row>
    <row r="31" spans="1:3" ht="15.75" customHeight="1">
      <c r="A31" s="28"/>
      <c r="B31" s="648" t="s">
        <v>45</v>
      </c>
      <c r="C31" s="649"/>
    </row>
    <row r="32" spans="1:3" ht="29.25" customHeight="1">
      <c r="A32" s="28"/>
      <c r="B32" s="619"/>
      <c r="C32" s="444"/>
    </row>
    <row r="33" spans="1:3" ht="13.9" customHeight="1">
      <c r="A33" s="28">
        <v>1</v>
      </c>
      <c r="B33" s="620" t="s">
        <v>733</v>
      </c>
      <c r="C33" s="534">
        <v>9.8903740695059347E-2</v>
      </c>
    </row>
    <row r="34" spans="1:3" ht="15.75">
      <c r="A34" s="28">
        <v>2</v>
      </c>
      <c r="B34" s="620" t="s">
        <v>734</v>
      </c>
      <c r="C34" s="534">
        <v>5.9930522888779703E-2</v>
      </c>
    </row>
    <row r="35" spans="1:3" ht="15.75">
      <c r="A35" s="28">
        <v>3</v>
      </c>
      <c r="B35" s="620" t="s">
        <v>735</v>
      </c>
      <c r="C35" s="534">
        <v>6.5189715109692778E-2</v>
      </c>
    </row>
    <row r="36" spans="1:3" ht="15.75">
      <c r="A36" s="28">
        <v>4</v>
      </c>
      <c r="B36" s="620" t="s">
        <v>752</v>
      </c>
      <c r="C36" s="534">
        <v>4.3873618376127459E-2</v>
      </c>
    </row>
  </sheetData>
  <mergeCells count="2">
    <mergeCell ref="B31:C31"/>
    <mergeCell ref="B28:C28"/>
  </mergeCells>
  <dataValidations disablePrompts="1"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zoomScale="85" zoomScaleNormal="85" workbookViewId="0">
      <pane xSplit="1" ySplit="5" topLeftCell="B33" activePane="bottomRight" state="frozen"/>
      <selection activeCell="B23" sqref="B23"/>
      <selection pane="topRight" activeCell="B23" sqref="B23"/>
      <selection pane="bottomLeft" activeCell="B23" sqref="B23"/>
      <selection pane="bottomRight" activeCell="B6" sqref="B6:B7"/>
    </sheetView>
  </sheetViews>
  <sheetFormatPr defaultColWidth="9.28515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11">
      <c r="A1" s="22" t="s">
        <v>30</v>
      </c>
      <c r="B1" s="3" t="str">
        <f>'Info '!C2</f>
        <v>JSC TBC Bank</v>
      </c>
    </row>
    <row r="2" spans="1:11" s="2" customFormat="1" ht="15.75" customHeight="1">
      <c r="A2" s="22" t="s">
        <v>31</v>
      </c>
      <c r="B2" s="259">
        <f>'1. key ratios '!B2</f>
        <v>45199</v>
      </c>
    </row>
    <row r="3" spans="1:11" s="2" customFormat="1" ht="15.75" customHeight="1">
      <c r="A3" s="22"/>
    </row>
    <row r="4" spans="1:11" s="2" customFormat="1" ht="15.75" customHeight="1" thickBot="1">
      <c r="A4" s="156" t="s">
        <v>99</v>
      </c>
      <c r="B4" s="654" t="s">
        <v>225</v>
      </c>
      <c r="C4" s="655"/>
      <c r="D4" s="655"/>
      <c r="E4" s="655"/>
    </row>
    <row r="5" spans="1:11" s="37" customFormat="1" ht="17.649999999999999" customHeight="1">
      <c r="A5" s="114"/>
      <c r="B5" s="115"/>
      <c r="C5" s="35" t="s">
        <v>0</v>
      </c>
      <c r="D5" s="35" t="s">
        <v>1</v>
      </c>
      <c r="E5" s="36" t="s">
        <v>2</v>
      </c>
    </row>
    <row r="6" spans="1:11" ht="14.65" customHeight="1">
      <c r="A6" s="81"/>
      <c r="B6" s="650" t="s">
        <v>232</v>
      </c>
      <c r="C6" s="650" t="s">
        <v>660</v>
      </c>
      <c r="D6" s="652" t="s">
        <v>98</v>
      </c>
      <c r="E6" s="653"/>
    </row>
    <row r="7" spans="1:11" ht="99.6" customHeight="1">
      <c r="A7" s="81"/>
      <c r="B7" s="651"/>
      <c r="C7" s="650"/>
      <c r="D7" s="186" t="s">
        <v>97</v>
      </c>
      <c r="E7" s="187" t="s">
        <v>233</v>
      </c>
    </row>
    <row r="8" spans="1:11" ht="21">
      <c r="A8" s="299">
        <v>1</v>
      </c>
      <c r="B8" s="300" t="s">
        <v>561</v>
      </c>
      <c r="C8" s="535">
        <v>4426729477.2600002</v>
      </c>
      <c r="D8" s="535">
        <v>0</v>
      </c>
      <c r="E8" s="535">
        <v>4426729477.2600002</v>
      </c>
      <c r="I8" s="461"/>
      <c r="J8" s="461"/>
      <c r="K8" s="461"/>
    </row>
    <row r="9" spans="1:11" ht="15">
      <c r="A9" s="299">
        <v>1.1000000000000001</v>
      </c>
      <c r="B9" s="301" t="s">
        <v>562</v>
      </c>
      <c r="C9" s="535">
        <v>844116231.20000005</v>
      </c>
      <c r="D9" s="535"/>
      <c r="E9" s="535">
        <v>844116231.20000005</v>
      </c>
      <c r="I9" s="461"/>
      <c r="J9" s="461"/>
      <c r="K9" s="461"/>
    </row>
    <row r="10" spans="1:11" ht="15">
      <c r="A10" s="299">
        <v>1.2</v>
      </c>
      <c r="B10" s="301" t="s">
        <v>563</v>
      </c>
      <c r="C10" s="535">
        <v>2159063344.9499998</v>
      </c>
      <c r="D10" s="535"/>
      <c r="E10" s="535">
        <v>2159063344.9499998</v>
      </c>
      <c r="I10" s="461"/>
      <c r="J10" s="461"/>
      <c r="K10" s="461"/>
    </row>
    <row r="11" spans="1:11" ht="15">
      <c r="A11" s="299">
        <v>1.3</v>
      </c>
      <c r="B11" s="301" t="s">
        <v>564</v>
      </c>
      <c r="C11" s="535">
        <v>1423549901.1100001</v>
      </c>
      <c r="D11" s="535"/>
      <c r="E11" s="535">
        <v>1423549901.1100001</v>
      </c>
      <c r="I11" s="461"/>
      <c r="J11" s="461"/>
      <c r="K11" s="461"/>
    </row>
    <row r="12" spans="1:11" ht="15">
      <c r="A12" s="299">
        <v>2</v>
      </c>
      <c r="B12" s="302" t="s">
        <v>565</v>
      </c>
      <c r="C12" s="535">
        <v>102797683.75999999</v>
      </c>
      <c r="D12" s="535"/>
      <c r="E12" s="535">
        <v>102797683.75999999</v>
      </c>
      <c r="I12" s="461"/>
      <c r="J12" s="461"/>
      <c r="K12" s="461"/>
    </row>
    <row r="13" spans="1:11" ht="15">
      <c r="A13" s="299">
        <v>2.1</v>
      </c>
      <c r="B13" s="303" t="s">
        <v>566</v>
      </c>
      <c r="C13" s="535">
        <v>102797683.75999999</v>
      </c>
      <c r="D13" s="535"/>
      <c r="E13" s="535">
        <v>102797683.75999999</v>
      </c>
      <c r="I13" s="461"/>
      <c r="J13" s="461"/>
      <c r="K13" s="461"/>
    </row>
    <row r="14" spans="1:11" ht="21">
      <c r="A14" s="299">
        <v>3</v>
      </c>
      <c r="B14" s="304" t="s">
        <v>567</v>
      </c>
      <c r="C14" s="535">
        <v>0</v>
      </c>
      <c r="D14" s="535"/>
      <c r="E14" s="535">
        <v>0</v>
      </c>
      <c r="I14" s="461"/>
      <c r="J14" s="461"/>
      <c r="K14" s="461"/>
    </row>
    <row r="15" spans="1:11" ht="21">
      <c r="A15" s="299">
        <v>4</v>
      </c>
      <c r="B15" s="305" t="s">
        <v>568</v>
      </c>
      <c r="C15" s="535">
        <v>0</v>
      </c>
      <c r="D15" s="535"/>
      <c r="E15" s="535">
        <v>0</v>
      </c>
      <c r="I15" s="461"/>
      <c r="J15" s="461"/>
      <c r="K15" s="461"/>
    </row>
    <row r="16" spans="1:11" ht="21">
      <c r="A16" s="299">
        <v>5</v>
      </c>
      <c r="B16" s="306" t="s">
        <v>569</v>
      </c>
      <c r="C16" s="535">
        <v>3095760940.8899999</v>
      </c>
      <c r="D16" s="535">
        <v>0</v>
      </c>
      <c r="E16" s="535">
        <v>3095760940.8899999</v>
      </c>
      <c r="I16" s="461"/>
      <c r="J16" s="461"/>
      <c r="K16" s="461"/>
    </row>
    <row r="17" spans="1:11" ht="15">
      <c r="A17" s="299">
        <v>5.0999999999999996</v>
      </c>
      <c r="B17" s="307" t="s">
        <v>570</v>
      </c>
      <c r="C17" s="535">
        <v>671229.43999999994</v>
      </c>
      <c r="D17" s="535"/>
      <c r="E17" s="535">
        <v>671229.43999999994</v>
      </c>
      <c r="I17" s="461"/>
      <c r="J17" s="461"/>
      <c r="K17" s="461"/>
    </row>
    <row r="18" spans="1:11" ht="15">
      <c r="A18" s="299">
        <v>5.2</v>
      </c>
      <c r="B18" s="307" t="s">
        <v>571</v>
      </c>
      <c r="C18" s="535">
        <v>3095089711.4499998</v>
      </c>
      <c r="D18" s="535"/>
      <c r="E18" s="535">
        <v>3095089711.4499998</v>
      </c>
      <c r="I18" s="461"/>
      <c r="J18" s="461"/>
      <c r="K18" s="461"/>
    </row>
    <row r="19" spans="1:11" ht="15">
      <c r="A19" s="299">
        <v>5.3</v>
      </c>
      <c r="B19" s="308" t="s">
        <v>572</v>
      </c>
      <c r="C19" s="535"/>
      <c r="D19" s="535"/>
      <c r="E19" s="535">
        <v>0</v>
      </c>
      <c r="I19" s="461"/>
      <c r="J19" s="461"/>
      <c r="K19" s="461"/>
    </row>
    <row r="20" spans="1:11" ht="15">
      <c r="A20" s="299">
        <v>6</v>
      </c>
      <c r="B20" s="304" t="s">
        <v>573</v>
      </c>
      <c r="C20" s="535">
        <v>19391666768.700001</v>
      </c>
      <c r="D20" s="535">
        <v>0</v>
      </c>
      <c r="E20" s="535">
        <v>19391666768.700001</v>
      </c>
      <c r="I20" s="461"/>
      <c r="J20" s="461"/>
      <c r="K20" s="461"/>
    </row>
    <row r="21" spans="1:11" ht="15">
      <c r="A21" s="299">
        <v>6.1</v>
      </c>
      <c r="B21" s="307" t="s">
        <v>571</v>
      </c>
      <c r="C21" s="535">
        <v>0</v>
      </c>
      <c r="D21" s="535"/>
      <c r="E21" s="535">
        <v>0</v>
      </c>
      <c r="I21" s="461"/>
      <c r="J21" s="461"/>
      <c r="K21" s="461"/>
    </row>
    <row r="22" spans="1:11" ht="15">
      <c r="A22" s="299">
        <v>6.2</v>
      </c>
      <c r="B22" s="308" t="s">
        <v>572</v>
      </c>
      <c r="C22" s="535">
        <v>19391666768.700001</v>
      </c>
      <c r="D22" s="535"/>
      <c r="E22" s="535">
        <v>19391666768.700001</v>
      </c>
      <c r="I22" s="461"/>
      <c r="J22" s="461"/>
      <c r="K22" s="461"/>
    </row>
    <row r="23" spans="1:11" ht="21">
      <c r="A23" s="299">
        <v>7</v>
      </c>
      <c r="B23" s="305" t="s">
        <v>574</v>
      </c>
      <c r="C23" s="535">
        <v>34257553.230000004</v>
      </c>
      <c r="D23" s="535">
        <v>5149008.3699999992</v>
      </c>
      <c r="E23" s="535">
        <v>29108544.860000007</v>
      </c>
      <c r="I23" s="461"/>
      <c r="J23" s="461"/>
      <c r="K23" s="461"/>
    </row>
    <row r="24" spans="1:11" ht="21">
      <c r="A24" s="299">
        <v>8</v>
      </c>
      <c r="B24" s="309" t="s">
        <v>575</v>
      </c>
      <c r="C24" s="535">
        <v>0</v>
      </c>
      <c r="D24" s="535"/>
      <c r="E24" s="535">
        <v>0</v>
      </c>
      <c r="I24" s="461"/>
      <c r="J24" s="461"/>
      <c r="K24" s="461"/>
    </row>
    <row r="25" spans="1:11" ht="15">
      <c r="A25" s="299">
        <v>9</v>
      </c>
      <c r="B25" s="305" t="s">
        <v>576</v>
      </c>
      <c r="C25" s="536">
        <v>559683707.41999984</v>
      </c>
      <c r="D25" s="536">
        <v>0</v>
      </c>
      <c r="E25" s="536">
        <v>559683707.41999984</v>
      </c>
      <c r="I25" s="461"/>
      <c r="J25" s="461"/>
      <c r="K25" s="461"/>
    </row>
    <row r="26" spans="1:11" ht="15">
      <c r="A26" s="299">
        <v>9.1</v>
      </c>
      <c r="B26" s="307" t="s">
        <v>577</v>
      </c>
      <c r="C26" s="535">
        <v>539910864.2299999</v>
      </c>
      <c r="D26" s="535"/>
      <c r="E26" s="535">
        <v>539910864.2299999</v>
      </c>
      <c r="I26" s="461"/>
      <c r="J26" s="461"/>
      <c r="K26" s="461"/>
    </row>
    <row r="27" spans="1:11" ht="15">
      <c r="A27" s="299">
        <v>9.1999999999999993</v>
      </c>
      <c r="B27" s="307" t="s">
        <v>578</v>
      </c>
      <c r="C27" s="535">
        <v>19772843.189999998</v>
      </c>
      <c r="D27" s="535"/>
      <c r="E27" s="535">
        <v>19772843.189999998</v>
      </c>
      <c r="I27" s="461"/>
      <c r="J27" s="461"/>
      <c r="K27" s="461"/>
    </row>
    <row r="28" spans="1:11" ht="15">
      <c r="A28" s="299">
        <v>10</v>
      </c>
      <c r="B28" s="305" t="s">
        <v>579</v>
      </c>
      <c r="C28" s="536">
        <v>334097341.98000002</v>
      </c>
      <c r="D28" s="536">
        <v>334097341.98000002</v>
      </c>
      <c r="E28" s="536">
        <v>0</v>
      </c>
      <c r="I28" s="461"/>
      <c r="J28" s="461"/>
      <c r="K28" s="461"/>
    </row>
    <row r="29" spans="1:11" ht="15">
      <c r="A29" s="299">
        <v>10.1</v>
      </c>
      <c r="B29" s="307" t="s">
        <v>580</v>
      </c>
      <c r="C29" s="535">
        <v>27502089.170000002</v>
      </c>
      <c r="D29" s="535">
        <v>27502089.170000002</v>
      </c>
      <c r="E29" s="535">
        <v>0</v>
      </c>
      <c r="I29" s="461"/>
      <c r="J29" s="461"/>
      <c r="K29" s="461"/>
    </row>
    <row r="30" spans="1:11" ht="15">
      <c r="A30" s="299">
        <v>10.199999999999999</v>
      </c>
      <c r="B30" s="307" t="s">
        <v>581</v>
      </c>
      <c r="C30" s="535">
        <v>306595252.81</v>
      </c>
      <c r="D30" s="535">
        <v>306595252.81</v>
      </c>
      <c r="E30" s="535">
        <v>0</v>
      </c>
      <c r="I30" s="461"/>
      <c r="J30" s="461"/>
      <c r="K30" s="461"/>
    </row>
    <row r="31" spans="1:11" ht="15">
      <c r="A31" s="299">
        <v>11</v>
      </c>
      <c r="B31" s="305" t="s">
        <v>582</v>
      </c>
      <c r="C31" s="536">
        <v>13890056.640000001</v>
      </c>
      <c r="D31" s="536">
        <v>0</v>
      </c>
      <c r="E31" s="536">
        <v>13890056.640000001</v>
      </c>
      <c r="I31" s="461"/>
      <c r="J31" s="461"/>
      <c r="K31" s="461"/>
    </row>
    <row r="32" spans="1:11" ht="15">
      <c r="A32" s="299">
        <v>11.1</v>
      </c>
      <c r="B32" s="307" t="s">
        <v>583</v>
      </c>
      <c r="C32" s="535">
        <v>13890056.640000001</v>
      </c>
      <c r="D32" s="535"/>
      <c r="E32" s="535">
        <v>13890056.640000001</v>
      </c>
      <c r="I32" s="461"/>
      <c r="J32" s="461"/>
      <c r="K32" s="461"/>
    </row>
    <row r="33" spans="1:11" ht="15">
      <c r="A33" s="299">
        <v>11.2</v>
      </c>
      <c r="B33" s="307" t="s">
        <v>584</v>
      </c>
      <c r="C33" s="535">
        <v>0</v>
      </c>
      <c r="D33" s="535"/>
      <c r="E33" s="535">
        <v>0</v>
      </c>
      <c r="I33" s="461"/>
      <c r="J33" s="461"/>
      <c r="K33" s="461"/>
    </row>
    <row r="34" spans="1:11" ht="15">
      <c r="A34" s="299">
        <v>13</v>
      </c>
      <c r="B34" s="305" t="s">
        <v>585</v>
      </c>
      <c r="C34" s="535">
        <v>578605367.59000003</v>
      </c>
      <c r="D34" s="535"/>
      <c r="E34" s="535">
        <v>578605367.59000003</v>
      </c>
      <c r="I34" s="461"/>
      <c r="J34" s="461"/>
      <c r="K34" s="461"/>
    </row>
    <row r="35" spans="1:11" ht="15">
      <c r="A35" s="299">
        <v>13.1</v>
      </c>
      <c r="B35" s="310" t="s">
        <v>586</v>
      </c>
      <c r="C35" s="535">
        <v>277871766.55000001</v>
      </c>
      <c r="D35" s="535"/>
      <c r="E35" s="535">
        <v>277871766.55000001</v>
      </c>
      <c r="I35" s="461"/>
      <c r="J35" s="461"/>
      <c r="K35" s="461"/>
    </row>
    <row r="36" spans="1:11" ht="15">
      <c r="A36" s="299">
        <v>13.2</v>
      </c>
      <c r="B36" s="310" t="s">
        <v>587</v>
      </c>
      <c r="C36" s="535">
        <v>0</v>
      </c>
      <c r="D36" s="535"/>
      <c r="E36" s="535">
        <v>0</v>
      </c>
      <c r="I36" s="461"/>
      <c r="J36" s="461"/>
      <c r="K36" s="461"/>
    </row>
    <row r="37" spans="1:11" ht="26.25" thickBot="1">
      <c r="A37" s="84"/>
      <c r="B37" s="157" t="s">
        <v>234</v>
      </c>
      <c r="C37" s="537">
        <v>28537488897.469997</v>
      </c>
      <c r="D37" s="537">
        <v>339246350.35000002</v>
      </c>
      <c r="E37" s="537">
        <v>28198242547.119999</v>
      </c>
    </row>
    <row r="38" spans="1:11">
      <c r="A38" s="5"/>
      <c r="B38" s="5"/>
      <c r="C38" s="5"/>
      <c r="D38" s="5"/>
      <c r="E38" s="5"/>
    </row>
    <row r="39" spans="1:11">
      <c r="A39" s="5"/>
      <c r="B39" s="5"/>
      <c r="C39" s="460"/>
      <c r="D39" s="460"/>
      <c r="E39" s="460"/>
    </row>
    <row r="41" spans="1:11" s="4" customFormat="1">
      <c r="B41" s="38"/>
      <c r="F41" s="5"/>
      <c r="G41" s="5"/>
    </row>
    <row r="42" spans="1:11" s="4" customFormat="1">
      <c r="B42" s="38"/>
      <c r="F42" s="5"/>
      <c r="G42" s="5"/>
    </row>
    <row r="43" spans="1:11" s="4" customFormat="1">
      <c r="B43" s="38"/>
      <c r="F43" s="5"/>
      <c r="G43" s="5"/>
    </row>
    <row r="44" spans="1:11" s="4" customFormat="1">
      <c r="B44" s="38"/>
      <c r="F44" s="5"/>
      <c r="G44" s="5"/>
    </row>
    <row r="45" spans="1:11" s="4" customFormat="1">
      <c r="B45" s="38"/>
      <c r="F45" s="5"/>
      <c r="G45" s="5"/>
    </row>
    <row r="46" spans="1:11" s="4" customFormat="1">
      <c r="B46" s="38"/>
      <c r="F46" s="5"/>
      <c r="G46" s="5"/>
    </row>
    <row r="47" spans="1:11" s="4" customFormat="1">
      <c r="B47" s="38"/>
      <c r="F47" s="5"/>
      <c r="G47" s="5"/>
    </row>
    <row r="48" spans="1:11" s="4" customFormat="1">
      <c r="B48" s="38"/>
      <c r="F48" s="5"/>
      <c r="G48" s="5"/>
    </row>
    <row r="49" spans="2:7" s="4" customFormat="1">
      <c r="B49" s="38"/>
      <c r="F49" s="5"/>
      <c r="G49" s="5"/>
    </row>
    <row r="50" spans="2:7" s="4" customFormat="1">
      <c r="B50" s="38"/>
      <c r="F50" s="5"/>
      <c r="G50" s="5"/>
    </row>
    <row r="51" spans="2:7" s="4" customFormat="1">
      <c r="B51" s="38"/>
      <c r="F51" s="5"/>
      <c r="G51" s="5"/>
    </row>
    <row r="52" spans="2:7" s="4" customFormat="1">
      <c r="B52" s="38"/>
      <c r="F52" s="5"/>
      <c r="G52" s="5"/>
    </row>
    <row r="53" spans="2:7" s="4" customFormat="1">
      <c r="B53" s="3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2" t="s">
        <v>30</v>
      </c>
      <c r="B1" s="3" t="str">
        <f>'Info '!C2</f>
        <v>JSC TBC Bank</v>
      </c>
    </row>
    <row r="2" spans="1:6" s="2" customFormat="1" ht="15.75" customHeight="1">
      <c r="A2" s="2" t="s">
        <v>31</v>
      </c>
      <c r="B2" s="259">
        <f>'1. key ratios '!B2</f>
        <v>45199</v>
      </c>
      <c r="C2" s="4"/>
      <c r="D2" s="4"/>
      <c r="E2" s="4"/>
      <c r="F2" s="4"/>
    </row>
    <row r="3" spans="1:6" s="2" customFormat="1" ht="15.75" customHeight="1">
      <c r="C3" s="4"/>
      <c r="D3" s="4"/>
      <c r="E3" s="4"/>
      <c r="F3" s="4"/>
    </row>
    <row r="4" spans="1:6" s="2" customFormat="1" ht="13.5" thickBot="1">
      <c r="A4" s="2" t="s">
        <v>46</v>
      </c>
      <c r="B4" s="158" t="s">
        <v>554</v>
      </c>
      <c r="C4" s="34" t="s">
        <v>35</v>
      </c>
      <c r="D4" s="4"/>
      <c r="E4" s="4"/>
      <c r="F4" s="4"/>
    </row>
    <row r="5" spans="1:6" ht="15">
      <c r="A5" s="119">
        <v>1</v>
      </c>
      <c r="B5" s="159" t="s">
        <v>556</v>
      </c>
      <c r="C5" s="538">
        <v>28198242547.119999</v>
      </c>
    </row>
    <row r="6" spans="1:6" ht="15">
      <c r="A6" s="39">
        <v>2.1</v>
      </c>
      <c r="B6" s="82" t="s">
        <v>214</v>
      </c>
      <c r="C6" s="539">
        <v>3362927378.3100004</v>
      </c>
    </row>
    <row r="7" spans="1:6" s="23" customFormat="1" ht="15" outlineLevel="1">
      <c r="A7" s="17">
        <v>2.2000000000000002</v>
      </c>
      <c r="B7" s="18" t="s">
        <v>215</v>
      </c>
      <c r="C7" s="539">
        <v>4562274528.9277496</v>
      </c>
    </row>
    <row r="8" spans="1:6" s="23" customFormat="1" ht="15">
      <c r="A8" s="17">
        <v>3</v>
      </c>
      <c r="B8" s="117" t="s">
        <v>555</v>
      </c>
      <c r="C8" s="540">
        <v>36123444454.35775</v>
      </c>
    </row>
    <row r="9" spans="1:6" ht="15">
      <c r="A9" s="39">
        <v>4</v>
      </c>
      <c r="B9" s="40" t="s">
        <v>48</v>
      </c>
      <c r="C9" s="539">
        <v>0</v>
      </c>
    </row>
    <row r="10" spans="1:6" s="23" customFormat="1" ht="15" outlineLevel="1">
      <c r="A10" s="17">
        <v>5.0999999999999996</v>
      </c>
      <c r="B10" s="18" t="s">
        <v>216</v>
      </c>
      <c r="C10" s="539">
        <v>-1893156943.1130004</v>
      </c>
    </row>
    <row r="11" spans="1:6" s="23" customFormat="1" ht="15" outlineLevel="1">
      <c r="A11" s="17">
        <v>5.2</v>
      </c>
      <c r="B11" s="18" t="s">
        <v>217</v>
      </c>
      <c r="C11" s="539">
        <v>-4420997220.8118143</v>
      </c>
    </row>
    <row r="12" spans="1:6" s="23" customFormat="1" ht="15">
      <c r="A12" s="17">
        <v>6</v>
      </c>
      <c r="B12" s="116" t="s">
        <v>359</v>
      </c>
      <c r="C12" s="539">
        <v>0</v>
      </c>
    </row>
    <row r="13" spans="1:6" s="23" customFormat="1" ht="15.75" thickBot="1">
      <c r="A13" s="19">
        <v>7</v>
      </c>
      <c r="B13" s="118" t="s">
        <v>177</v>
      </c>
      <c r="C13" s="541">
        <v>29809290290.432938</v>
      </c>
    </row>
    <row r="15" spans="1:6" ht="25.5">
      <c r="B15" s="23" t="s">
        <v>360</v>
      </c>
    </row>
    <row r="17" spans="1:2" ht="15">
      <c r="A17" s="126"/>
      <c r="B17" s="127"/>
    </row>
    <row r="18" spans="1:2" ht="15">
      <c r="A18" s="131"/>
      <c r="B18" s="132"/>
    </row>
    <row r="19" spans="1:2">
      <c r="A19" s="133"/>
      <c r="B19" s="128"/>
    </row>
    <row r="20" spans="1:2">
      <c r="A20" s="134"/>
      <c r="B20" s="129"/>
    </row>
    <row r="21" spans="1:2">
      <c r="A21" s="134"/>
      <c r="B21" s="132"/>
    </row>
    <row r="22" spans="1:2">
      <c r="A22" s="133"/>
      <c r="B22" s="130"/>
    </row>
    <row r="23" spans="1:2">
      <c r="A23" s="134"/>
      <c r="B23" s="129"/>
    </row>
    <row r="24" spans="1:2">
      <c r="A24" s="134"/>
      <c r="B24" s="129"/>
    </row>
    <row r="25" spans="1:2">
      <c r="A25" s="134"/>
      <c r="B25" s="135"/>
    </row>
    <row r="26" spans="1:2">
      <c r="A26" s="134"/>
      <c r="B26" s="132"/>
    </row>
    <row r="27" spans="1:2">
      <c r="B27" s="38"/>
    </row>
    <row r="28" spans="1:2">
      <c r="B28" s="38"/>
    </row>
    <row r="29" spans="1:2">
      <c r="B29" s="38"/>
    </row>
    <row r="30" spans="1:2">
      <c r="B30" s="38"/>
    </row>
    <row r="31" spans="1:2">
      <c r="B31" s="38"/>
    </row>
    <row r="32" spans="1:2">
      <c r="B32" s="38"/>
    </row>
    <row r="33" spans="2:2">
      <c r="B33" s="38"/>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 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