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000" tabRatio="919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 calcOnSave="0"/>
</workbook>
</file>

<file path=xl/calcChain.xml><?xml version="1.0" encoding="utf-8"?>
<calcChain xmlns="http://schemas.openxmlformats.org/spreadsheetml/2006/main">
  <c r="D21" i="94" l="1"/>
  <c r="D20" i="94"/>
  <c r="D19" i="94"/>
  <c r="D17" i="94"/>
  <c r="D16" i="94"/>
  <c r="D15" i="94"/>
  <c r="D13" i="94"/>
  <c r="D12" i="94"/>
  <c r="D7" i="94"/>
  <c r="C6" i="86"/>
  <c r="C13" i="86"/>
  <c r="C21" i="94" l="1"/>
  <c r="C20" i="94"/>
  <c r="C19" i="94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  <c r="B17" i="84"/>
  <c r="B16" i="84"/>
  <c r="B15" i="84"/>
  <c r="D8" i="94"/>
  <c r="D9" i="94"/>
  <c r="D11" i="94"/>
  <c r="C5" i="73" l="1"/>
  <c r="C8" i="73" l="1"/>
  <c r="C13" i="73" s="1"/>
</calcChain>
</file>

<file path=xl/sharedStrings.xml><?xml version="1.0" encoding="utf-8"?>
<sst xmlns="http://schemas.openxmlformats.org/spreadsheetml/2006/main" count="750" uniqueCount="516">
  <si>
    <t>a</t>
  </si>
  <si>
    <t>b</t>
  </si>
  <si>
    <t>c</t>
  </si>
  <si>
    <t>d</t>
  </si>
  <si>
    <t>e</t>
  </si>
  <si>
    <t>T</t>
  </si>
  <si>
    <t>T-1</t>
  </si>
  <si>
    <t>T-2</t>
  </si>
  <si>
    <t>T-3</t>
  </si>
  <si>
    <t>T-4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</si>
  <si>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</si>
  <si>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</si>
  <si>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</si>
  <si>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</si>
  <si>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</si>
  <si>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</si>
  <si>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</si>
  <si>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</si>
  <si>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</si>
  <si>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</si>
  <si>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</si>
  <si>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</si>
  <si>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</si>
  <si>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</si>
  <si>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</si>
  <si>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</si>
  <si>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</si>
  <si>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</si>
  <si>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</si>
  <si>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</si>
  <si>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</si>
  <si>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</si>
  <si>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</si>
  <si>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</si>
  <si>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</si>
  <si>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</si>
  <si>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</si>
  <si>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</si>
  <si>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</si>
  <si>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</si>
  <si>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</si>
  <si>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</si>
  <si>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</si>
  <si>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</si>
  <si>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</si>
  <si>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</si>
  <si>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</si>
  <si>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</si>
  <si>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</si>
  <si>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</si>
  <si>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</si>
  <si>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</si>
  <si>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</si>
  <si>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</si>
  <si>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</si>
  <si>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</si>
  <si>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</si>
  <si>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</si>
  <si>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</si>
  <si>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</si>
  <si>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</si>
  <si>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</si>
  <si>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</si>
  <si>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</si>
  <si>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</si>
  <si>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</si>
  <si>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</si>
  <si>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</si>
  <si>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</si>
  <si>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</si>
  <si>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</si>
  <si>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</si>
  <si>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</si>
  <si>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</si>
  <si>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</si>
  <si>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</si>
  <si>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</si>
  <si>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</si>
  <si>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</si>
  <si>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</si>
  <si>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</si>
  <si>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</si>
  <si>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</si>
  <si>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</si>
  <si>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</si>
  <si>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</si>
  <si>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</si>
  <si>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</si>
  <si>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</si>
  <si>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</si>
  <si>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</si>
  <si>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</si>
  <si>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</si>
  <si>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</si>
  <si>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</si>
  <si>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</si>
  <si>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</si>
  <si>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</si>
  <si>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</si>
  <si>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</si>
  <si>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</si>
  <si>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</si>
  <si>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</si>
  <si>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</si>
  <si>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</si>
  <si>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</si>
  <si>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</si>
  <si>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</si>
  <si>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</si>
  <si>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</si>
  <si>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</si>
  <si>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</si>
  <si>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</si>
  <si>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</si>
  <si>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</si>
  <si>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</si>
  <si>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</si>
  <si>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</si>
  <si>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</si>
  <si>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</si>
  <si>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</si>
  <si>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</si>
  <si>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</si>
  <si>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</si>
  <si>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</si>
  <si>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</si>
  <si>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</si>
  <si>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</si>
  <si>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</si>
  <si>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</si>
  <si>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</si>
  <si>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</si>
  <si>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</si>
  <si>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</si>
  <si>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</si>
  <si>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</si>
  <si>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</si>
  <si>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</si>
  <si>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</si>
  <si>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</si>
  <si>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</si>
  <si>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</si>
  <si>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</si>
  <si>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</si>
  <si>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</si>
  <si>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</si>
  <si>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</si>
  <si>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</si>
  <si>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</si>
  <si>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</si>
  <si>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</si>
  <si>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</si>
  <si>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</si>
  <si>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</si>
  <si>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</si>
  <si>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</si>
  <si>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</si>
  <si>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</si>
  <si>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</si>
  <si>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</si>
  <si>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</si>
  <si>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</si>
  <si>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</si>
  <si>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</si>
  <si>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</si>
  <si>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</si>
  <si>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</si>
  <si>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</si>
  <si>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</si>
  <si>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</si>
  <si>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</si>
  <si>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</si>
  <si>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</si>
  <si>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</si>
  <si>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</si>
  <si>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</si>
  <si>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</si>
  <si>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</si>
  <si>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</si>
  <si>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</si>
  <si>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</si>
  <si>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</si>
  <si>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</si>
  <si>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</si>
  <si>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</si>
  <si>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</si>
  <si>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</si>
  <si>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</si>
  <si>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</si>
  <si>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</si>
  <si>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</si>
  <si>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</si>
  <si>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</si>
  <si>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</si>
  <si>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</si>
  <si>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</si>
  <si>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</si>
  <si>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</si>
  <si>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</si>
  <si>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</si>
  <si>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</si>
  <si>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</si>
  <si>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</si>
  <si>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</si>
  <si>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</si>
  <si>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</si>
  <si>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</si>
  <si>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</si>
  <si>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</si>
  <si>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</si>
  <si>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</si>
  <si>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</si>
  <si>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</si>
  <si>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</si>
  <si>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</si>
  <si>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</si>
  <si>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</si>
  <si>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</si>
  <si>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</si>
  <si>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</si>
  <si>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</si>
  <si>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</si>
  <si>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</si>
  <si>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</si>
  <si>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</si>
  <si>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</si>
  <si>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</si>
  <si>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</si>
  <si>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</si>
  <si>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</si>
  <si>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</si>
  <si>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</si>
  <si>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</si>
  <si>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</si>
  <si>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</si>
  <si>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</si>
  <si>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</si>
  <si>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</si>
  <si>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</si>
  <si>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</si>
  <si>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</si>
  <si>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</si>
  <si>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</si>
  <si>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</si>
  <si>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</si>
  <si>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</si>
  <si>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</si>
  <si>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</si>
  <si>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</si>
  <si>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</si>
  <si>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</si>
  <si>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</si>
  <si>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</si>
  <si>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</si>
  <si>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</si>
  <si>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</si>
  <si>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</si>
  <si>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</si>
  <si>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</si>
  <si>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</si>
  <si>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</si>
  <si>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</si>
  <si>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</si>
  <si>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</si>
  <si>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</si>
  <si>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</si>
  <si>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</si>
  <si>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</si>
  <si>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</si>
  <si>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</si>
  <si>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</si>
  <si>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</si>
  <si>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</si>
  <si>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</si>
  <si>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</si>
  <si>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</si>
  <si>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</si>
  <si>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</si>
  <si>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</si>
  <si>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</si>
  <si>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</si>
  <si>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</si>
  <si>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</si>
  <si>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</si>
  <si>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</si>
  <si>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</si>
  <si>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</si>
  <si>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</si>
  <si>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</si>
  <si>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</si>
  <si>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</si>
  <si>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</si>
  <si>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</si>
  <si>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</si>
  <si>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</si>
  <si>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</si>
  <si>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</si>
  <si>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</si>
  <si>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</si>
  <si>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</si>
  <si>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</si>
  <si>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</si>
  <si>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</si>
  <si>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</si>
  <si>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</si>
  <si>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</si>
  <si>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</si>
  <si>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</si>
  <si>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</si>
  <si>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</si>
  <si>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</si>
  <si>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</si>
  <si>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</si>
  <si>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</si>
  <si>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</si>
  <si>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</si>
  <si>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</si>
  <si>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</si>
  <si>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</si>
  <si>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</si>
  <si>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</si>
  <si>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</si>
  <si>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</si>
  <si>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</si>
  <si>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</si>
  <si>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</si>
  <si>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</si>
  <si>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</si>
  <si>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</si>
  <si>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</si>
  <si>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</si>
  <si>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</si>
  <si>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</si>
  <si>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</si>
  <si>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</si>
  <si>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</si>
  <si>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</si>
  <si>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</si>
  <si>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</si>
  <si>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</si>
  <si>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</si>
  <si>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</si>
  <si>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</si>
  <si>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</si>
  <si>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</si>
  <si>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</si>
  <si>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</si>
  <si>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</si>
  <si>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</si>
  <si>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</si>
  <si>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</si>
  <si>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</si>
  <si>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</si>
  <si>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</si>
  <si>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</si>
  <si>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</si>
  <si>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</si>
  <si>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</si>
  <si>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</si>
  <si>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</si>
  <si>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</si>
  <si>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</si>
  <si>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</si>
  <si>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</si>
  <si>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</si>
  <si>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</si>
  <si>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</si>
  <si>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</si>
  <si>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</si>
  <si>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</si>
  <si>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</si>
  <si>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</si>
  <si>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</si>
  <si>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</si>
  <si>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</si>
  <si>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</si>
  <si>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</si>
  <si>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</si>
  <si>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</si>
  <si>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</si>
  <si>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</si>
  <si>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</si>
  <si>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</si>
  <si>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</si>
  <si>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</si>
  <si>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</si>
  <si>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</si>
  <si>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</si>
  <si>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</si>
  <si>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</si>
  <si>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</si>
  <si>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</si>
  <si>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</si>
  <si>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</si>
  <si>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</si>
  <si>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</si>
  <si>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</si>
  <si>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</si>
  <si>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</si>
  <si>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</si>
  <si>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</si>
  <si>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</si>
  <si>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</si>
  <si>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</si>
  <si>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</si>
  <si>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</si>
  <si>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</si>
  <si>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</si>
  <si>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</si>
  <si>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</si>
  <si>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</si>
  <si>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</si>
  <si>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</si>
  <si>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</si>
  <si>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</si>
  <si>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</si>
  <si>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</si>
  <si>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</si>
  <si>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</si>
  <si>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</si>
  <si>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</si>
  <si>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</si>
  <si>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</si>
  <si>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</si>
  <si>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</si>
  <si>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</si>
  <si>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</si>
  <si>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</si>
  <si>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</si>
  <si>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</si>
  <si>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</si>
  <si>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</si>
  <si>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</si>
  <si>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</si>
  <si>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</si>
  <si>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</si>
  <si>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</si>
  <si>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</si>
  <si>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</si>
  <si>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</si>
  <si>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</si>
  <si>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</si>
  <si>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</si>
  <si>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</si>
  <si>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</si>
  <si>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</si>
  <si>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</si>
  <si>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</si>
  <si>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</si>
  <si>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</si>
  <si>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</si>
  <si>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</si>
  <si>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</si>
  <si>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</si>
  <si>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</si>
  <si>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</si>
  <si>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</si>
  <si>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</si>
  <si>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</si>
  <si>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</si>
  <si>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</si>
  <si>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</si>
  <si>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</si>
  <si>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</si>
  <si>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</si>
  <si>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</si>
  <si>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</si>
  <si>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</si>
  <si>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</si>
  <si>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</si>
  <si>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</si>
  <si>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</si>
  <si>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</si>
  <si>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</si>
  <si>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</si>
  <si>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</si>
  <si>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</si>
  <si>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</si>
  <si>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</si>
  <si>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</si>
  <si>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</si>
  <si>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</si>
  <si>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</si>
  <si>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</si>
  <si>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</si>
  <si>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</si>
  <si>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</si>
  <si>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</si>
  <si>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</si>
  <si>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</si>
  <si>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</si>
  <si>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</si>
  <si>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TBC BANK</t>
  </si>
  <si>
    <t>Mamuka Khazaradze</t>
  </si>
  <si>
    <t>Vakhtang Butskhrikidze</t>
  </si>
  <si>
    <t>www.tbcbank.com.ge</t>
  </si>
  <si>
    <t>Badri Japaridze</t>
  </si>
  <si>
    <t>Nikoloz Enukidze</t>
  </si>
  <si>
    <t>Maria Luisa Cicognani</t>
  </si>
  <si>
    <t>Tsira Kemularia</t>
  </si>
  <si>
    <t>Eric J. Rajendra</t>
  </si>
  <si>
    <t>Nicholas Dominic Haag</t>
  </si>
  <si>
    <t>Paata Gadzadze</t>
  </si>
  <si>
    <t>Tornike Gogichaishvili</t>
  </si>
  <si>
    <t>Nino Masurashvili</t>
  </si>
  <si>
    <t>David Chkonia</t>
  </si>
  <si>
    <t>Giorgi Shagidze</t>
  </si>
  <si>
    <t>Nikoloz Kurdiani</t>
  </si>
  <si>
    <t>George Tkhelidze</t>
  </si>
  <si>
    <t>TBC Bank Group PLC</t>
  </si>
  <si>
    <t>European Bank for Reconstruction and Development</t>
  </si>
  <si>
    <t>JPMorgan Asset Management</t>
  </si>
  <si>
    <t>Schroder Investment Management</t>
  </si>
  <si>
    <t>Dunross &amp; Co.</t>
  </si>
  <si>
    <t/>
  </si>
  <si>
    <t>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</si>
</sst>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77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7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22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193" fontId="2" fillId="2" borderId="3" xfId="0" applyNumberFormat="1" applyFont="1" applyFill="1" applyBorder="1" applyAlignment="1" applyProtection="1">
      <alignment vertical="center"/>
      <protection locked="0"/>
    </xf>
    <xf numFmtId="193" fontId="87" fillId="2" borderId="3" xfId="0" applyNumberFormat="1" applyFont="1" applyFill="1" applyBorder="1" applyAlignment="1" applyProtection="1">
      <alignment vertical="center"/>
      <protection locked="0"/>
    </xf>
    <xf numFmtId="193" fontId="87" fillId="2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0" fontId="2" fillId="0" borderId="24" xfId="0" applyFont="1" applyFill="1" applyBorder="1" applyAlignment="1" applyProtection="1">
      <alignment horizontal="left" indent="1"/>
    </xf>
    <xf numFmtId="0" fontId="45" fillId="0" borderId="75" xfId="0" applyFont="1" applyFill="1" applyBorder="1" applyAlignment="1" applyProtection="1"/>
    <xf numFmtId="193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8" fillId="0" borderId="13" xfId="0" applyNumberFormat="1" applyFont="1" applyBorder="1" applyAlignment="1">
      <alignment vertical="center"/>
    </xf>
    <xf numFmtId="167" fontId="88" fillId="0" borderId="65" xfId="0" applyNumberFormat="1" applyFont="1" applyBorder="1" applyAlignment="1">
      <alignment horizontal="center"/>
    </xf>
    <xf numFmtId="167" fontId="92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8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90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8" fillId="0" borderId="12" xfId="0" applyFont="1" applyBorder="1" applyAlignment="1">
      <alignment horizontal="right" wrapText="1"/>
    </xf>
    <xf numFmtId="193" fontId="88" fillId="0" borderId="14" xfId="0" applyNumberFormat="1" applyFont="1" applyBorder="1" applyAlignment="1">
      <alignment vertical="center"/>
    </xf>
    <xf numFmtId="167" fontId="84" fillId="0" borderId="69" xfId="0" applyNumberFormat="1" applyFont="1" applyBorder="1" applyAlignment="1">
      <alignment horizont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70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3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3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3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3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4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8" fillId="0" borderId="11" xfId="0" applyFont="1" applyBorder="1" applyAlignment="1">
      <alignment horizontal="left" wrapText="1" indent="1"/>
    </xf>
    <xf numFmtId="0" fontId="88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5" fillId="0" borderId="0" xfId="11" applyFont="1" applyFill="1" applyBorder="1" applyAlignment="1" applyProtection="1"/>
    <xf numFmtId="0" fontId="96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7" fillId="0" borderId="10" xfId="0" applyNumberFormat="1" applyFont="1" applyFill="1" applyBorder="1" applyAlignment="1">
      <alignment horizontal="left" vertical="center" wrapText="1"/>
    </xf>
    <xf numFmtId="0" fontId="96" fillId="0" borderId="10" xfId="0" applyNumberFormat="1" applyFont="1" applyFill="1" applyBorder="1" applyAlignment="1">
      <alignment vertical="center" wrapText="1"/>
    </xf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8" fillId="0" borderId="0" xfId="0" applyFont="1"/>
    <xf numFmtId="0" fontId="3" fillId="0" borderId="70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6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4" xfId="0" applyFont="1" applyFill="1" applyBorder="1" applyAlignment="1">
      <alignment wrapText="1"/>
    </xf>
    <xf numFmtId="19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193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100" fillId="3" borderId="86" xfId="0" applyFont="1" applyFill="1" applyBorder="1" applyAlignment="1">
      <alignment horizontal="left"/>
    </xf>
    <xf numFmtId="0" fontId="100" fillId="3" borderId="87" xfId="0" applyFont="1" applyFill="1" applyBorder="1" applyAlignment="1">
      <alignment horizontal="left"/>
    </xf>
    <xf numFmtId="0" fontId="4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3" borderId="92" xfId="0" applyFont="1" applyFill="1" applyBorder="1" applyAlignment="1">
      <alignment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vertical="center"/>
    </xf>
    <xf numFmtId="169" fontId="9" fillId="37" borderId="27" xfId="20" applyBorder="1"/>
    <xf numFmtId="169" fontId="9" fillId="37" borderId="97" xfId="20" applyBorder="1"/>
    <xf numFmtId="169" fontId="9" fillId="37" borderId="28" xfId="20" applyBorder="1"/>
    <xf numFmtId="0" fontId="3" fillId="0" borderId="10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8" xfId="0" applyFont="1" applyFill="1" applyBorder="1" applyAlignment="1">
      <alignment horizontal="center" vertical="center" wrapText="1"/>
    </xf>
    <xf numFmtId="0" fontId="86" fillId="0" borderId="89" xfId="0" applyFont="1" applyFill="1" applyBorder="1" applyAlignment="1">
      <alignment horizontal="center" vertical="center" wrapText="1"/>
    </xf>
    <xf numFmtId="0" fontId="84" fillId="0" borderId="88" xfId="0" applyFont="1" applyFill="1" applyBorder="1"/>
    <xf numFmtId="193" fontId="84" fillId="0" borderId="88" xfId="0" applyNumberFormat="1" applyFont="1" applyFill="1" applyBorder="1" applyAlignment="1">
      <alignment horizontal="center" vertical="center"/>
    </xf>
    <xf numFmtId="193" fontId="84" fillId="0" borderId="89" xfId="0" applyNumberFormat="1" applyFont="1" applyFill="1" applyBorder="1" applyAlignment="1">
      <alignment horizontal="center" vertical="center"/>
    </xf>
    <xf numFmtId="0" fontId="84" fillId="0" borderId="88" xfId="0" applyFont="1" applyFill="1" applyBorder="1" applyAlignment="1">
      <alignment horizontal="left" indent="1"/>
    </xf>
    <xf numFmtId="193" fontId="88" fillId="0" borderId="88" xfId="0" applyNumberFormat="1" applyFont="1" applyFill="1" applyBorder="1" applyAlignment="1">
      <alignment horizontal="center" vertical="center"/>
    </xf>
    <xf numFmtId="0" fontId="88" fillId="0" borderId="88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4" xfId="20" applyBorder="1"/>
    <xf numFmtId="0" fontId="95" fillId="0" borderId="0" xfId="11" applyFont="1" applyFill="1" applyBorder="1" applyProtection="1"/>
    <xf numFmtId="0" fontId="97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1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1" fillId="0" borderId="0" xfId="0" applyFont="1" applyFill="1" applyAlignment="1">
      <alignment horizontal="left" vertical="center"/>
    </xf>
    <xf numFmtId="49" fontId="102" fillId="0" borderId="24" xfId="5" applyNumberFormat="1" applyFont="1" applyFill="1" applyBorder="1" applyAlignment="1" applyProtection="1">
      <alignment horizontal="left" vertical="center"/>
      <protection locked="0"/>
    </xf>
    <xf numFmtId="0" fontId="103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8" xfId="0" applyFont="1" applyBorder="1" applyAlignment="1">
      <alignment vertical="center" wrapText="1"/>
    </xf>
    <xf numFmtId="14" fontId="2" fillId="3" borderId="88" xfId="8" quotePrefix="1" applyNumberFormat="1" applyFont="1" applyFill="1" applyBorder="1" applyAlignment="1" applyProtection="1">
      <alignment horizontal="left"/>
      <protection locked="0"/>
    </xf>
    <xf numFmtId="3" fontId="105" fillId="36" borderId="89" xfId="0" applyNumberFormat="1" applyFont="1" applyFill="1" applyBorder="1" applyAlignment="1">
      <alignment vertical="center" wrapText="1"/>
    </xf>
    <xf numFmtId="3" fontId="105" fillId="0" borderId="88" xfId="0" applyNumberFormat="1" applyFont="1" applyBorder="1" applyAlignment="1">
      <alignment vertical="center" wrapText="1"/>
    </xf>
    <xf numFmtId="3" fontId="105" fillId="0" borderId="89" xfId="0" applyNumberFormat="1" applyFont="1" applyBorder="1" applyAlignment="1">
      <alignment vertical="center" wrapText="1"/>
    </xf>
    <xf numFmtId="3" fontId="105" fillId="0" borderId="88" xfId="0" applyNumberFormat="1" applyFont="1" applyFill="1" applyBorder="1" applyAlignment="1">
      <alignment vertical="center" wrapText="1"/>
    </xf>
    <xf numFmtId="3" fontId="105" fillId="36" borderId="25" xfId="0" applyNumberFormat="1" applyFont="1" applyFill="1" applyBorder="1" applyAlignment="1">
      <alignment vertical="center" wrapText="1"/>
    </xf>
    <xf numFmtId="3" fontId="105" fillId="36" borderId="26" xfId="0" applyNumberFormat="1" applyFont="1" applyFill="1" applyBorder="1" applyAlignment="1">
      <alignment vertical="center" wrapText="1"/>
    </xf>
    <xf numFmtId="0" fontId="104" fillId="0" borderId="19" xfId="0" applyFont="1" applyBorder="1" applyAlignment="1">
      <alignment horizontal="center" vertical="center" wrapText="1"/>
    </xf>
    <xf numFmtId="0" fontId="104" fillId="0" borderId="20" xfId="0" applyFont="1" applyBorder="1" applyAlignment="1">
      <alignment horizontal="center" vertical="center" wrapText="1"/>
    </xf>
    <xf numFmtId="0" fontId="6" fillId="0" borderId="88" xfId="17" applyFill="1" applyBorder="1" applyAlignment="1" applyProtection="1"/>
    <xf numFmtId="49" fontId="84" fillId="0" borderId="88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5" fillId="0" borderId="21" xfId="0" applyFont="1" applyFill="1" applyBorder="1" applyAlignment="1">
      <alignment horizontal="right" vertical="center" wrapText="1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1" xfId="0" applyFont="1" applyBorder="1" applyAlignment="1">
      <alignment horizontal="right" vertical="center" wrapText="1"/>
    </xf>
    <xf numFmtId="0" fontId="95" fillId="2" borderId="21" xfId="0" applyFont="1" applyFill="1" applyBorder="1" applyAlignment="1">
      <alignment horizontal="right" vertical="center"/>
    </xf>
    <xf numFmtId="0" fontId="96" fillId="0" borderId="21" xfId="0" applyFont="1" applyFill="1" applyBorder="1" applyAlignment="1">
      <alignment horizontal="center" vertical="center" wrapText="1"/>
    </xf>
    <xf numFmtId="0" fontId="95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8" xfId="20964" applyFont="1" applyFill="1" applyBorder="1" applyAlignment="1">
      <alignment vertical="center"/>
    </xf>
    <xf numFmtId="0" fontId="45" fillId="77" borderId="109" xfId="20964" applyFont="1" applyFill="1" applyBorder="1" applyAlignment="1">
      <alignment vertical="center"/>
    </xf>
    <xf numFmtId="0" fontId="45" fillId="77" borderId="106" xfId="20964" applyFont="1" applyFill="1" applyBorder="1" applyAlignment="1">
      <alignment vertical="center"/>
    </xf>
    <xf numFmtId="0" fontId="107" fillId="70" borderId="105" xfId="20964" applyFont="1" applyFill="1" applyBorder="1" applyAlignment="1">
      <alignment horizontal="center" vertical="center"/>
    </xf>
    <xf numFmtId="0" fontId="107" fillId="70" borderId="106" xfId="20964" applyFont="1" applyFill="1" applyBorder="1" applyAlignment="1">
      <alignment horizontal="left" vertical="center" wrapText="1"/>
    </xf>
    <xf numFmtId="164" fontId="107" fillId="0" borderId="107" xfId="7" applyNumberFormat="1" applyFont="1" applyFill="1" applyBorder="1" applyAlignment="1" applyProtection="1">
      <alignment horizontal="right" vertical="center"/>
      <protection locked="0"/>
    </xf>
    <xf numFmtId="0" fontId="106" fillId="78" borderId="107" xfId="20964" applyFont="1" applyFill="1" applyBorder="1" applyAlignment="1">
      <alignment horizontal="center" vertical="center"/>
    </xf>
    <xf numFmtId="0" fontId="106" fillId="78" borderId="109" xfId="20964" applyFont="1" applyFill="1" applyBorder="1" applyAlignment="1">
      <alignment vertical="top" wrapText="1"/>
    </xf>
    <xf numFmtId="164" fontId="45" fillId="77" borderId="106" xfId="7" applyNumberFormat="1" applyFont="1" applyFill="1" applyBorder="1" applyAlignment="1">
      <alignment horizontal="right" vertical="center"/>
    </xf>
    <xf numFmtId="0" fontId="108" fillId="70" borderId="105" xfId="20964" applyFont="1" applyFill="1" applyBorder="1" applyAlignment="1">
      <alignment horizontal="center" vertical="center"/>
    </xf>
    <xf numFmtId="0" fontId="107" fillId="70" borderId="109" xfId="20964" applyFont="1" applyFill="1" applyBorder="1" applyAlignment="1">
      <alignment vertical="center" wrapText="1"/>
    </xf>
    <xf numFmtId="0" fontId="107" fillId="70" borderId="106" xfId="20964" applyFont="1" applyFill="1" applyBorder="1" applyAlignment="1">
      <alignment horizontal="left" vertical="center"/>
    </xf>
    <xf numFmtId="0" fontId="108" fillId="3" borderId="105" xfId="20964" applyFont="1" applyFill="1" applyBorder="1" applyAlignment="1">
      <alignment horizontal="center" vertical="center"/>
    </xf>
    <xf numFmtId="0" fontId="107" fillId="3" borderId="106" xfId="20964" applyFont="1" applyFill="1" applyBorder="1" applyAlignment="1">
      <alignment horizontal="left" vertical="center"/>
    </xf>
    <xf numFmtId="0" fontId="108" fillId="0" borderId="105" xfId="20964" applyFont="1" applyFill="1" applyBorder="1" applyAlignment="1">
      <alignment horizontal="center" vertical="center"/>
    </xf>
    <xf numFmtId="0" fontId="107" fillId="0" borderId="106" xfId="20964" applyFont="1" applyFill="1" applyBorder="1" applyAlignment="1">
      <alignment horizontal="left" vertical="center"/>
    </xf>
    <xf numFmtId="0" fontId="109" fillId="78" borderId="107" xfId="20964" applyFont="1" applyFill="1" applyBorder="1" applyAlignment="1">
      <alignment horizontal="center" vertical="center"/>
    </xf>
    <xf numFmtId="0" fontId="106" fillId="78" borderId="109" xfId="20964" applyFont="1" applyFill="1" applyBorder="1" applyAlignment="1">
      <alignment vertical="center"/>
    </xf>
    <xf numFmtId="164" fontId="107" fillId="78" borderId="107" xfId="7" applyNumberFormat="1" applyFont="1" applyFill="1" applyBorder="1" applyAlignment="1" applyProtection="1">
      <alignment horizontal="right" vertical="center"/>
      <protection locked="0"/>
    </xf>
    <xf numFmtId="0" fontId="106" fillId="77" borderId="108" xfId="20964" applyFont="1" applyFill="1" applyBorder="1" applyAlignment="1">
      <alignment vertical="center"/>
    </xf>
    <xf numFmtId="0" fontId="106" fillId="77" borderId="109" xfId="20964" applyFont="1" applyFill="1" applyBorder="1" applyAlignment="1">
      <alignment vertical="center"/>
    </xf>
    <xf numFmtId="164" fontId="106" fillId="77" borderId="106" xfId="7" applyNumberFormat="1" applyFont="1" applyFill="1" applyBorder="1" applyAlignment="1">
      <alignment horizontal="right" vertical="center"/>
    </xf>
    <xf numFmtId="0" fontId="111" fillId="3" borderId="105" xfId="20964" applyFont="1" applyFill="1" applyBorder="1" applyAlignment="1">
      <alignment horizontal="center" vertical="center"/>
    </xf>
    <xf numFmtId="0" fontId="112" fillId="78" borderId="107" xfId="20964" applyFont="1" applyFill="1" applyBorder="1" applyAlignment="1">
      <alignment horizontal="center" vertical="center"/>
    </xf>
    <xf numFmtId="0" fontId="45" fillId="78" borderId="109" xfId="20964" applyFont="1" applyFill="1" applyBorder="1" applyAlignment="1">
      <alignment vertical="center"/>
    </xf>
    <xf numFmtId="0" fontId="111" fillId="70" borderId="105" xfId="20964" applyFont="1" applyFill="1" applyBorder="1" applyAlignment="1">
      <alignment horizontal="center" vertical="center"/>
    </xf>
    <xf numFmtId="164" fontId="107" fillId="3" borderId="107" xfId="7" applyNumberFormat="1" applyFont="1" applyFill="1" applyBorder="1" applyAlignment="1" applyProtection="1">
      <alignment horizontal="right" vertical="center"/>
      <protection locked="0"/>
    </xf>
    <xf numFmtId="0" fontId="112" fillId="3" borderId="107" xfId="20964" applyFont="1" applyFill="1" applyBorder="1" applyAlignment="1">
      <alignment horizontal="center" vertical="center"/>
    </xf>
    <xf numFmtId="0" fontId="45" fillId="3" borderId="109" xfId="20964" applyFont="1" applyFill="1" applyBorder="1" applyAlignment="1">
      <alignment vertical="center"/>
    </xf>
    <xf numFmtId="0" fontId="108" fillId="70" borderId="107" xfId="20964" applyFont="1" applyFill="1" applyBorder="1" applyAlignment="1">
      <alignment horizontal="center" vertical="center"/>
    </xf>
    <xf numFmtId="0" fontId="19" fillId="70" borderId="107" xfId="20964" applyFont="1" applyFill="1" applyBorder="1" applyAlignment="1">
      <alignment horizontal="center" vertical="center"/>
    </xf>
    <xf numFmtId="0" fontId="101" fillId="0" borderId="107" xfId="0" applyFont="1" applyFill="1" applyBorder="1" applyAlignment="1">
      <alignment horizontal="left" vertical="center" wrapText="1"/>
    </xf>
    <xf numFmtId="10" fontId="97" fillId="0" borderId="107" xfId="20962" applyNumberFormat="1" applyFont="1" applyFill="1" applyBorder="1" applyAlignment="1">
      <alignment horizontal="left" vertical="center" wrapText="1"/>
    </xf>
    <xf numFmtId="10" fontId="3" fillId="0" borderId="107" xfId="20962" applyNumberFormat="1" applyFont="1" applyFill="1" applyBorder="1" applyAlignment="1">
      <alignment horizontal="left" vertical="center" wrapText="1"/>
    </xf>
    <xf numFmtId="10" fontId="4" fillId="36" borderId="107" xfId="0" applyNumberFormat="1" applyFont="1" applyFill="1" applyBorder="1" applyAlignment="1">
      <alignment horizontal="left" vertical="center" wrapText="1"/>
    </xf>
    <xf numFmtId="10" fontId="101" fillId="0" borderId="107" xfId="20962" applyNumberFormat="1" applyFont="1" applyFill="1" applyBorder="1" applyAlignment="1">
      <alignment horizontal="left" vertical="center" wrapText="1"/>
    </xf>
    <xf numFmtId="10" fontId="4" fillId="36" borderId="107" xfId="20962" applyNumberFormat="1" applyFont="1" applyFill="1" applyBorder="1" applyAlignment="1">
      <alignment horizontal="left" vertical="center" wrapText="1"/>
    </xf>
    <xf numFmtId="10" fontId="4" fillId="36" borderId="107" xfId="0" applyNumberFormat="1" applyFont="1" applyFill="1" applyBorder="1" applyAlignment="1">
      <alignment horizontal="center" vertical="center" wrapText="1"/>
    </xf>
    <xf numFmtId="10" fontId="103" fillId="0" borderId="25" xfId="20962" applyNumberFormat="1" applyFont="1" applyFill="1" applyBorder="1" applyAlignment="1" applyProtection="1">
      <alignment horizontal="left" vertical="center"/>
    </xf>
    <xf numFmtId="0" fontId="4" fillId="36" borderId="107" xfId="0" applyFont="1" applyFill="1" applyBorder="1" applyAlignment="1">
      <alignment horizontal="left" vertical="center" wrapText="1"/>
    </xf>
    <xf numFmtId="0" fontId="3" fillId="0" borderId="107" xfId="0" applyFont="1" applyFill="1" applyBorder="1" applyAlignment="1">
      <alignment horizontal="left" vertical="center" wrapText="1"/>
    </xf>
    <xf numFmtId="0" fontId="4" fillId="36" borderId="90" xfId="0" applyFont="1" applyFill="1" applyBorder="1" applyAlignment="1">
      <alignment vertical="center" wrapText="1"/>
    </xf>
    <xf numFmtId="0" fontId="4" fillId="36" borderId="106" xfId="0" applyFont="1" applyFill="1" applyBorder="1" applyAlignment="1">
      <alignment vertical="center" wrapText="1"/>
    </xf>
    <xf numFmtId="0" fontId="4" fillId="36" borderId="77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7" xfId="0" applyFont="1" applyBorder="1"/>
    <xf numFmtId="0" fontId="6" fillId="0" borderId="107" xfId="17" applyFill="1" applyBorder="1" applyAlignment="1" applyProtection="1">
      <alignment horizontal="left" vertical="center"/>
    </xf>
    <xf numFmtId="0" fontId="6" fillId="0" borderId="107" xfId="17" applyBorder="1" applyAlignment="1" applyProtection="1"/>
    <xf numFmtId="0" fontId="84" fillId="0" borderId="107" xfId="0" applyFont="1" applyFill="1" applyBorder="1"/>
    <xf numFmtId="0" fontId="6" fillId="0" borderId="107" xfId="17" applyFill="1" applyBorder="1" applyAlignment="1" applyProtection="1">
      <alignment horizontal="left" vertical="center" wrapText="1"/>
    </xf>
    <xf numFmtId="0" fontId="6" fillId="0" borderId="107" xfId="17" applyFill="1" applyBorder="1" applyAlignment="1" applyProtection="1"/>
    <xf numFmtId="0" fontId="85" fillId="0" borderId="3" xfId="0" applyFont="1" applyBorder="1" applyAlignment="1">
      <alignment horizontal="right" vertical="center"/>
    </xf>
    <xf numFmtId="0" fontId="2" fillId="0" borderId="95" xfId="0" applyFont="1" applyBorder="1" applyAlignment="1">
      <alignment vertical="center"/>
    </xf>
    <xf numFmtId="0" fontId="2" fillId="0" borderId="98" xfId="0" applyFont="1" applyBorder="1" applyAlignment="1">
      <alignment wrapText="1"/>
    </xf>
    <xf numFmtId="10" fontId="84" fillId="0" borderId="23" xfId="20962" applyNumberFormat="1" applyFont="1" applyBorder="1" applyAlignment="1"/>
    <xf numFmtId="10" fontId="84" fillId="0" borderId="110" xfId="20962" applyNumberFormat="1" applyFont="1" applyBorder="1" applyAlignment="1"/>
    <xf numFmtId="9" fontId="2" fillId="0" borderId="3" xfId="20962" applyFont="1" applyBorder="1" applyAlignment="1" applyProtection="1">
      <alignment horizontal="right" vertical="center" wrapText="1"/>
      <protection locked="0"/>
    </xf>
    <xf numFmtId="9" fontId="84" fillId="0" borderId="3" xfId="20962" applyFont="1" applyBorder="1" applyAlignment="1" applyProtection="1">
      <alignment vertical="center" wrapText="1"/>
      <protection locked="0"/>
    </xf>
    <xf numFmtId="9" fontId="84" fillId="0" borderId="22" xfId="20962" applyFont="1" applyBorder="1" applyAlignment="1" applyProtection="1">
      <alignment vertical="center" wrapText="1"/>
      <protection locked="0"/>
    </xf>
    <xf numFmtId="9" fontId="9" fillId="37" borderId="0" xfId="20962" applyFont="1" applyFill="1" applyBorder="1"/>
    <xf numFmtId="9" fontId="9" fillId="37" borderId="104" xfId="20962" applyFont="1" applyFill="1" applyBorder="1"/>
    <xf numFmtId="9" fontId="2" fillId="2" borderId="3" xfId="20962" applyFont="1" applyFill="1" applyBorder="1" applyAlignment="1" applyProtection="1">
      <alignment vertical="center"/>
      <protection locked="0"/>
    </xf>
    <xf numFmtId="9" fontId="87" fillId="2" borderId="3" xfId="20962" applyFont="1" applyFill="1" applyBorder="1" applyAlignment="1" applyProtection="1">
      <alignment vertical="center"/>
      <protection locked="0"/>
    </xf>
    <xf numFmtId="9" fontId="87" fillId="2" borderId="22" xfId="20962" applyFont="1" applyFill="1" applyBorder="1" applyAlignment="1" applyProtection="1">
      <alignment vertical="center"/>
      <protection locked="0"/>
    </xf>
    <xf numFmtId="9" fontId="84" fillId="0" borderId="3" xfId="20962" applyFont="1" applyFill="1" applyBorder="1" applyAlignment="1" applyProtection="1">
      <alignment horizontal="center" vertical="center" wrapText="1"/>
      <protection locked="0"/>
    </xf>
    <xf numFmtId="9" fontId="84" fillId="0" borderId="22" xfId="20962" applyFont="1" applyFill="1" applyBorder="1" applyAlignment="1" applyProtection="1">
      <alignment horizontal="center" vertical="center" wrapText="1"/>
      <protection locked="0"/>
    </xf>
    <xf numFmtId="9" fontId="2" fillId="2" borderId="25" xfId="20962" applyFont="1" applyFill="1" applyBorder="1" applyAlignment="1" applyProtection="1">
      <alignment vertical="center"/>
      <protection locked="0"/>
    </xf>
    <xf numFmtId="9" fontId="87" fillId="2" borderId="25" xfId="20962" applyFont="1" applyFill="1" applyBorder="1" applyAlignment="1" applyProtection="1">
      <alignment vertical="center"/>
      <protection locked="0"/>
    </xf>
    <xf numFmtId="9" fontId="87" fillId="2" borderId="26" xfId="20962" applyFont="1" applyFill="1" applyBorder="1" applyAlignment="1" applyProtection="1">
      <alignment vertical="center"/>
      <protection locked="0"/>
    </xf>
    <xf numFmtId="10" fontId="3" fillId="0" borderId="102" xfId="20962" applyNumberFormat="1" applyFont="1" applyFill="1" applyBorder="1" applyAlignment="1">
      <alignment vertical="center"/>
    </xf>
    <xf numFmtId="10" fontId="3" fillId="0" borderId="103" xfId="20962" applyNumberFormat="1" applyFont="1" applyFill="1" applyBorder="1" applyAlignment="1">
      <alignment vertical="center"/>
    </xf>
    <xf numFmtId="9" fontId="2" fillId="0" borderId="3" xfId="20962" applyFont="1" applyFill="1" applyBorder="1" applyAlignment="1" applyProtection="1">
      <alignment horizontal="center" vertical="center" wrapText="1"/>
      <protection locked="0"/>
    </xf>
    <xf numFmtId="164" fontId="84" fillId="0" borderId="0" xfId="7" applyNumberFormat="1" applyFont="1"/>
    <xf numFmtId="164" fontId="2" fillId="0" borderId="0" xfId="7" applyNumberFormat="1" applyFont="1" applyFill="1" applyBorder="1" applyProtection="1"/>
    <xf numFmtId="164" fontId="2" fillId="0" borderId="0" xfId="7" applyNumberFormat="1" applyFont="1" applyFill="1" applyBorder="1" applyProtection="1">
      <protection locked="0"/>
    </xf>
    <xf numFmtId="164" fontId="46" fillId="0" borderId="0" xfId="7" applyNumberFormat="1" applyFont="1" applyFill="1" applyBorder="1" applyProtection="1">
      <protection locked="0"/>
    </xf>
    <xf numFmtId="164" fontId="2" fillId="0" borderId="3" xfId="7" applyNumberFormat="1" applyFont="1" applyFill="1" applyBorder="1" applyAlignment="1" applyProtection="1">
      <alignment horizontal="center" vertical="center" wrapText="1"/>
    </xf>
    <xf numFmtId="164" fontId="2" fillId="0" borderId="22" xfId="7" applyNumberFormat="1" applyFont="1" applyFill="1" applyBorder="1" applyAlignment="1" applyProtection="1">
      <alignment horizontal="center" vertical="center" wrapText="1"/>
    </xf>
    <xf numFmtId="164" fontId="2" fillId="0" borderId="3" xfId="7" applyNumberFormat="1" applyFont="1" applyFill="1" applyBorder="1" applyAlignment="1" applyProtection="1">
      <alignment horizontal="right"/>
    </xf>
    <xf numFmtId="164" fontId="2" fillId="36" borderId="3" xfId="7" applyNumberFormat="1" applyFont="1" applyFill="1" applyBorder="1" applyAlignment="1" applyProtection="1">
      <alignment horizontal="right"/>
    </xf>
    <xf numFmtId="164" fontId="2" fillId="0" borderId="10" xfId="7" applyNumberFormat="1" applyFont="1" applyFill="1" applyBorder="1" applyAlignment="1" applyProtection="1">
      <alignment horizontal="right"/>
    </xf>
    <xf numFmtId="164" fontId="2" fillId="36" borderId="22" xfId="7" applyNumberFormat="1" applyFont="1" applyFill="1" applyBorder="1" applyAlignment="1" applyProtection="1">
      <alignment horizontal="right"/>
    </xf>
    <xf numFmtId="164" fontId="2" fillId="0" borderId="3" xfId="7" applyNumberFormat="1" applyFont="1" applyFill="1" applyBorder="1" applyAlignment="1" applyProtection="1">
      <alignment horizontal="right"/>
      <protection locked="0"/>
    </xf>
    <xf numFmtId="164" fontId="2" fillId="0" borderId="10" xfId="7" applyNumberFormat="1" applyFont="1" applyFill="1" applyBorder="1" applyAlignment="1" applyProtection="1">
      <alignment horizontal="right"/>
      <protection locked="0"/>
    </xf>
    <xf numFmtId="164" fontId="2" fillId="0" borderId="22" xfId="7" applyNumberFormat="1" applyFont="1" applyFill="1" applyBorder="1" applyAlignment="1" applyProtection="1">
      <alignment horizontal="right"/>
    </xf>
    <xf numFmtId="164" fontId="2" fillId="36" borderId="25" xfId="7" applyNumberFormat="1" applyFont="1" applyFill="1" applyBorder="1" applyAlignment="1" applyProtection="1">
      <alignment horizontal="right"/>
    </xf>
    <xf numFmtId="164" fontId="2" fillId="36" borderId="26" xfId="7" applyNumberFormat="1" applyFont="1" applyFill="1" applyBorder="1" applyAlignment="1" applyProtection="1">
      <alignment horizontal="right"/>
    </xf>
    <xf numFmtId="164" fontId="2" fillId="36" borderId="3" xfId="7" applyNumberFormat="1" applyFont="1" applyFill="1" applyBorder="1" applyAlignment="1">
      <alignment horizontal="right"/>
    </xf>
    <xf numFmtId="164" fontId="2" fillId="3" borderId="3" xfId="7" applyNumberFormat="1" applyFont="1" applyFill="1" applyBorder="1" applyAlignment="1" applyProtection="1">
      <alignment horizontal="right"/>
      <protection locked="0"/>
    </xf>
    <xf numFmtId="164" fontId="2" fillId="3" borderId="3" xfId="7" applyNumberFormat="1" applyFont="1" applyFill="1" applyBorder="1" applyAlignment="1" applyProtection="1">
      <alignment horizontal="right"/>
    </xf>
    <xf numFmtId="164" fontId="2" fillId="3" borderId="22" xfId="7" applyNumberFormat="1" applyFont="1" applyFill="1" applyBorder="1" applyAlignment="1" applyProtection="1">
      <alignment horizontal="right"/>
    </xf>
    <xf numFmtId="164" fontId="45" fillId="0" borderId="3" xfId="7" applyNumberFormat="1" applyFont="1" applyFill="1" applyBorder="1" applyAlignment="1">
      <alignment horizontal="center"/>
    </xf>
    <xf numFmtId="164" fontId="45" fillId="3" borderId="3" xfId="7" applyNumberFormat="1" applyFont="1" applyFill="1" applyBorder="1" applyAlignment="1">
      <alignment horizontal="center"/>
    </xf>
    <xf numFmtId="164" fontId="2" fillId="0" borderId="3" xfId="7" applyNumberFormat="1" applyFont="1" applyFill="1" applyBorder="1" applyAlignment="1" applyProtection="1">
      <alignment horizontal="right" vertical="center"/>
      <protection locked="0"/>
    </xf>
    <xf numFmtId="164" fontId="2" fillId="36" borderId="25" xfId="7" applyNumberFormat="1" applyFont="1" applyFill="1" applyBorder="1" applyAlignment="1">
      <alignment horizontal="right"/>
    </xf>
    <xf numFmtId="164" fontId="3" fillId="0" borderId="89" xfId="7" applyNumberFormat="1" applyFont="1" applyFill="1" applyBorder="1" applyAlignment="1">
      <alignment horizontal="right" vertical="center" wrapText="1"/>
    </xf>
    <xf numFmtId="164" fontId="4" fillId="36" borderId="89" xfId="7" applyNumberFormat="1" applyFont="1" applyFill="1" applyBorder="1" applyAlignment="1">
      <alignment horizontal="left" vertical="center" wrapText="1"/>
    </xf>
    <xf numFmtId="164" fontId="4" fillId="36" borderId="89" xfId="7" applyNumberFormat="1" applyFont="1" applyFill="1" applyBorder="1" applyAlignment="1">
      <alignment horizontal="center" vertical="center" wrapText="1"/>
    </xf>
    <xf numFmtId="164" fontId="3" fillId="0" borderId="26" xfId="7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Alignment="1">
      <alignment horizontal="left" vertical="center"/>
    </xf>
    <xf numFmtId="3" fontId="105" fillId="36" borderId="107" xfId="0" applyNumberFormat="1" applyFont="1" applyFill="1" applyBorder="1" applyAlignment="1">
      <alignment vertical="center" wrapText="1"/>
    </xf>
    <xf numFmtId="164" fontId="9" fillId="37" borderId="0" xfId="7" applyNumberFormat="1" applyFont="1" applyFill="1" applyBorder="1"/>
    <xf numFmtId="164" fontId="3" fillId="0" borderId="93" xfId="7" applyNumberFormat="1" applyFont="1" applyFill="1" applyBorder="1" applyAlignment="1">
      <alignment vertical="center"/>
    </xf>
    <xf numFmtId="164" fontId="3" fillId="0" borderId="71" xfId="7" applyNumberFormat="1" applyFont="1" applyFill="1" applyBorder="1" applyAlignment="1">
      <alignment vertical="center"/>
    </xf>
    <xf numFmtId="164" fontId="3" fillId="3" borderId="91" xfId="7" applyNumberFormat="1" applyFont="1" applyFill="1" applyBorder="1" applyAlignment="1">
      <alignment vertical="center"/>
    </xf>
    <xf numFmtId="164" fontId="3" fillId="3" borderId="92" xfId="7" applyNumberFormat="1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vertical="center"/>
    </xf>
    <xf numFmtId="164" fontId="3" fillId="0" borderId="94" xfId="7" applyNumberFormat="1" applyFont="1" applyFill="1" applyBorder="1" applyAlignment="1">
      <alignment vertical="center"/>
    </xf>
    <xf numFmtId="164" fontId="3" fillId="0" borderId="89" xfId="7" applyNumberFormat="1" applyFont="1" applyFill="1" applyBorder="1" applyAlignment="1">
      <alignment vertical="center"/>
    </xf>
    <xf numFmtId="164" fontId="3" fillId="0" borderId="25" xfId="7" applyNumberFormat="1" applyFont="1" applyFill="1" applyBorder="1" applyAlignment="1">
      <alignment vertical="center"/>
    </xf>
    <xf numFmtId="164" fontId="3" fillId="0" borderId="27" xfId="7" applyNumberFormat="1" applyFont="1" applyFill="1" applyBorder="1" applyAlignment="1">
      <alignment vertical="center"/>
    </xf>
    <xf numFmtId="164" fontId="3" fillId="0" borderId="26" xfId="7" applyNumberFormat="1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164" fontId="3" fillId="0" borderId="20" xfId="7" applyNumberFormat="1" applyFont="1" applyFill="1" applyBorder="1" applyAlignment="1">
      <alignment vertical="center"/>
    </xf>
    <xf numFmtId="164" fontId="3" fillId="0" borderId="98" xfId="7" applyNumberFormat="1" applyFont="1" applyFill="1" applyBorder="1" applyAlignment="1">
      <alignment vertical="center"/>
    </xf>
    <xf numFmtId="164" fontId="3" fillId="0" borderId="99" xfId="7" applyNumberFormat="1" applyFont="1" applyFill="1" applyBorder="1" applyAlignment="1">
      <alignment vertical="center"/>
    </xf>
    <xf numFmtId="9" fontId="107" fillId="0" borderId="107" xfId="20962" applyFont="1" applyFill="1" applyBorder="1" applyAlignment="1" applyProtection="1">
      <alignment horizontal="right" vertical="center"/>
      <protection locked="0"/>
    </xf>
    <xf numFmtId="0" fontId="94" fillId="0" borderId="73" xfId="0" applyFont="1" applyBorder="1" applyAlignment="1">
      <alignment horizontal="left" wrapText="1"/>
    </xf>
    <xf numFmtId="0" fontId="94" fillId="0" borderId="72" xfId="0" applyFont="1" applyBorder="1" applyAlignment="1">
      <alignment horizontal="left" wrapText="1"/>
    </xf>
    <xf numFmtId="164" fontId="2" fillId="0" borderId="29" xfId="7" applyNumberFormat="1" applyFont="1" applyFill="1" applyBorder="1" applyAlignment="1" applyProtection="1">
      <alignment horizontal="center"/>
    </xf>
    <xf numFmtId="164" fontId="2" fillId="0" borderId="30" xfId="7" applyNumberFormat="1" applyFont="1" applyFill="1" applyBorder="1" applyAlignment="1" applyProtection="1">
      <alignment horizontal="center"/>
    </xf>
    <xf numFmtId="164" fontId="2" fillId="0" borderId="32" xfId="7" applyNumberFormat="1" applyFont="1" applyFill="1" applyBorder="1" applyAlignment="1" applyProtection="1">
      <alignment horizontal="center"/>
    </xf>
    <xf numFmtId="164" fontId="2" fillId="0" borderId="31" xfId="7" applyNumberFormat="1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4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8" xfId="0" applyFont="1" applyFill="1" applyBorder="1" applyAlignment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89" xfId="11" applyFont="1" applyFill="1" applyBorder="1" applyAlignment="1" applyProtection="1">
      <alignment horizontal="center" vertical="center" wrapText="1"/>
    </xf>
    <xf numFmtId="0" fontId="45" fillId="0" borderId="78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9" fillId="3" borderId="79" xfId="13" applyFont="1" applyFill="1" applyBorder="1" applyAlignment="1" applyProtection="1">
      <alignment horizontal="center" vertical="center" wrapText="1"/>
      <protection locked="0"/>
    </xf>
    <xf numFmtId="0" fontId="99" fillId="3" borderId="71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7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9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86" fillId="0" borderId="82" xfId="0" applyFont="1" applyBorder="1" applyAlignment="1">
      <alignment horizontal="center"/>
    </xf>
    <xf numFmtId="0" fontId="86" fillId="0" borderId="83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0" fillId="0" borderId="58" xfId="0" applyFont="1" applyFill="1" applyBorder="1" applyAlignment="1">
      <alignment horizontal="left" vertical="center"/>
    </xf>
    <xf numFmtId="0" fontId="100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>
      <selection activeCell="C15" sqref="C15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89"/>
      <c r="B1" s="237" t="s">
        <v>356</v>
      </c>
      <c r="C1" s="189"/>
    </row>
    <row r="2" spans="1:3">
      <c r="A2" s="238">
        <v>1</v>
      </c>
      <c r="B2" s="394" t="s">
        <v>357</v>
      </c>
      <c r="C2" s="456" t="s">
        <v>492</v>
      </c>
    </row>
    <row r="3" spans="1:3">
      <c r="A3" s="238">
        <v>2</v>
      </c>
      <c r="B3" s="395" t="s">
        <v>353</v>
      </c>
      <c r="C3" s="456" t="s">
        <v>493</v>
      </c>
    </row>
    <row r="4" spans="1:3">
      <c r="A4" s="238">
        <v>3</v>
      </c>
      <c r="B4" s="396" t="s">
        <v>358</v>
      </c>
      <c r="C4" s="456" t="s">
        <v>494</v>
      </c>
    </row>
    <row r="5" spans="1:3">
      <c r="A5" s="239">
        <v>4</v>
      </c>
      <c r="B5" s="397" t="s">
        <v>354</v>
      </c>
      <c r="C5" s="456" t="s">
        <v>495</v>
      </c>
    </row>
    <row r="6" spans="1:3" s="240" customFormat="1" ht="45.75" customHeight="1">
      <c r="A6" s="522" t="s">
        <v>433</v>
      </c>
      <c r="B6" s="523"/>
      <c r="C6" s="523"/>
    </row>
    <row r="7" spans="1:3" ht="15">
      <c r="A7" s="241" t="s">
        <v>34</v>
      </c>
      <c r="B7" s="237" t="s">
        <v>355</v>
      </c>
    </row>
    <row r="8" spans="1:3">
      <c r="A8" s="189">
        <v>1</v>
      </c>
      <c r="B8" s="452" t="s">
        <v>25</v>
      </c>
    </row>
    <row r="9" spans="1:3">
      <c r="A9" s="189">
        <v>2</v>
      </c>
      <c r="B9" s="287" t="s">
        <v>26</v>
      </c>
    </row>
    <row r="10" spans="1:3">
      <c r="A10" s="189">
        <v>3</v>
      </c>
      <c r="B10" s="287" t="s">
        <v>27</v>
      </c>
    </row>
    <row r="11" spans="1:3">
      <c r="A11" s="189">
        <v>4</v>
      </c>
      <c r="B11" s="287" t="s">
        <v>28</v>
      </c>
      <c r="C11" s="100"/>
    </row>
    <row r="12" spans="1:3">
      <c r="A12" s="189">
        <v>5</v>
      </c>
      <c r="B12" s="287" t="s">
        <v>29</v>
      </c>
    </row>
    <row r="13" spans="1:3">
      <c r="A13" s="189">
        <v>6</v>
      </c>
      <c r="B13" s="288" t="s">
        <v>365</v>
      </c>
    </row>
    <row r="14" spans="1:3">
      <c r="A14" s="189">
        <v>7</v>
      </c>
      <c r="B14" s="287" t="s">
        <v>359</v>
      </c>
    </row>
    <row r="15" spans="1:3">
      <c r="A15" s="189">
        <v>8</v>
      </c>
      <c r="B15" s="287" t="s">
        <v>360</v>
      </c>
    </row>
    <row r="16" spans="1:3">
      <c r="A16" s="189">
        <v>9</v>
      </c>
      <c r="B16" s="287" t="s">
        <v>30</v>
      </c>
    </row>
    <row r="17" spans="1:2">
      <c r="A17" s="393" t="s">
        <v>432</v>
      </c>
      <c r="B17" s="392" t="s">
        <v>418</v>
      </c>
    </row>
    <row r="18" spans="1:2">
      <c r="A18" s="189">
        <v>10</v>
      </c>
      <c r="B18" s="287" t="s">
        <v>31</v>
      </c>
    </row>
    <row r="19" spans="1:2">
      <c r="A19" s="189">
        <v>11</v>
      </c>
      <c r="B19" s="288" t="s">
        <v>361</v>
      </c>
    </row>
    <row r="20" spans="1:2">
      <c r="A20" s="189">
        <v>12</v>
      </c>
      <c r="B20" s="288" t="s">
        <v>32</v>
      </c>
    </row>
    <row r="21" spans="1:2">
      <c r="A21" s="450">
        <v>13</v>
      </c>
      <c r="B21" s="451" t="s">
        <v>362</v>
      </c>
    </row>
    <row r="22" spans="1:2">
      <c r="A22" s="450">
        <v>14</v>
      </c>
      <c r="B22" s="452" t="s">
        <v>389</v>
      </c>
    </row>
    <row r="23" spans="1:2">
      <c r="A23" s="453">
        <v>15</v>
      </c>
      <c r="B23" s="454" t="s">
        <v>33</v>
      </c>
    </row>
    <row r="24" spans="1:2">
      <c r="A24" s="453">
        <v>15.1</v>
      </c>
      <c r="B24" s="455" t="s">
        <v>446</v>
      </c>
    </row>
    <row r="25" spans="1:2">
      <c r="A25" s="103"/>
      <c r="B25" s="20"/>
    </row>
    <row r="26" spans="1:2">
      <c r="A26" s="103"/>
      <c r="B26" s="20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9.5703125" style="103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35</v>
      </c>
      <c r="B1" s="3" t="str">
        <f>'Info '!C2</f>
        <v>TBC BANK</v>
      </c>
    </row>
    <row r="2" spans="1:3" s="90" customFormat="1" ht="15.75" customHeight="1">
      <c r="A2" s="90" t="s">
        <v>36</v>
      </c>
      <c r="B2" s="3" t="s">
        <v>515</v>
      </c>
    </row>
    <row r="3" spans="1:3" s="90" customFormat="1" ht="15.75" customHeight="1"/>
    <row r="4" spans="1:3" ht="13.5" thickBot="1">
      <c r="A4" s="103" t="s">
        <v>257</v>
      </c>
      <c r="B4" s="170" t="s">
        <v>256</v>
      </c>
    </row>
    <row r="5" spans="1:3">
      <c r="A5" s="104" t="s">
        <v>11</v>
      </c>
      <c r="B5" s="105"/>
      <c r="C5" s="106" t="s">
        <v>78</v>
      </c>
    </row>
    <row r="6" spans="1:3">
      <c r="A6" s="107">
        <v>1</v>
      </c>
      <c r="B6" s="108" t="s">
        <v>255</v>
      </c>
      <c r="C6" s="109">
        <v>1865046704.54845</v>
      </c>
    </row>
    <row r="7" spans="1:3">
      <c r="A7" s="107">
        <v>2</v>
      </c>
      <c r="B7" s="110" t="s">
        <v>254</v>
      </c>
      <c r="C7" s="111">
        <v>21015907.600000001</v>
      </c>
    </row>
    <row r="8" spans="1:3">
      <c r="A8" s="107">
        <v>3</v>
      </c>
      <c r="B8" s="112" t="s">
        <v>253</v>
      </c>
      <c r="C8" s="111">
        <v>521190198.81999999</v>
      </c>
    </row>
    <row r="9" spans="1:3">
      <c r="A9" s="107">
        <v>4</v>
      </c>
      <c r="B9" s="112" t="s">
        <v>252</v>
      </c>
      <c r="C9" s="111">
        <v>87212917.730000004</v>
      </c>
    </row>
    <row r="10" spans="1:3">
      <c r="A10" s="107">
        <v>5</v>
      </c>
      <c r="B10" s="112" t="s">
        <v>251</v>
      </c>
      <c r="C10" s="111">
        <v>32715637.920000002</v>
      </c>
    </row>
    <row r="11" spans="1:3">
      <c r="A11" s="107">
        <v>6</v>
      </c>
      <c r="B11" s="113" t="s">
        <v>250</v>
      </c>
      <c r="C11" s="111">
        <v>1202912042.4784501</v>
      </c>
    </row>
    <row r="12" spans="1:3" s="75" customFormat="1">
      <c r="A12" s="107">
        <v>7</v>
      </c>
      <c r="B12" s="108" t="s">
        <v>249</v>
      </c>
      <c r="C12" s="114">
        <v>235452294.80000001</v>
      </c>
    </row>
    <row r="13" spans="1:3" s="75" customFormat="1">
      <c r="A13" s="107">
        <v>8</v>
      </c>
      <c r="B13" s="115" t="s">
        <v>248</v>
      </c>
      <c r="C13" s="116">
        <v>87212917.730000004</v>
      </c>
    </row>
    <row r="14" spans="1:3" s="75" customFormat="1" ht="25.5">
      <c r="A14" s="107">
        <v>9</v>
      </c>
      <c r="B14" s="117" t="s">
        <v>247</v>
      </c>
      <c r="C14" s="116">
        <v>0</v>
      </c>
    </row>
    <row r="15" spans="1:3" s="75" customFormat="1">
      <c r="A15" s="107">
        <v>10</v>
      </c>
      <c r="B15" s="118" t="s">
        <v>246</v>
      </c>
      <c r="C15" s="116">
        <v>133969644.17</v>
      </c>
    </row>
    <row r="16" spans="1:3" s="75" customFormat="1">
      <c r="A16" s="107">
        <v>11</v>
      </c>
      <c r="B16" s="119" t="s">
        <v>245</v>
      </c>
      <c r="C16" s="116">
        <v>0</v>
      </c>
    </row>
    <row r="17" spans="1:3" s="75" customFormat="1">
      <c r="A17" s="107">
        <v>12</v>
      </c>
      <c r="B17" s="118" t="s">
        <v>244</v>
      </c>
      <c r="C17" s="116">
        <v>0</v>
      </c>
    </row>
    <row r="18" spans="1:3" s="75" customFormat="1">
      <c r="A18" s="107">
        <v>13</v>
      </c>
      <c r="B18" s="118" t="s">
        <v>243</v>
      </c>
      <c r="C18" s="116">
        <v>0</v>
      </c>
    </row>
    <row r="19" spans="1:3" s="75" customFormat="1">
      <c r="A19" s="107">
        <v>14</v>
      </c>
      <c r="B19" s="118" t="s">
        <v>242</v>
      </c>
      <c r="C19" s="116">
        <v>0</v>
      </c>
    </row>
    <row r="20" spans="1:3" s="75" customFormat="1">
      <c r="A20" s="107">
        <v>15</v>
      </c>
      <c r="B20" s="118" t="s">
        <v>241</v>
      </c>
      <c r="C20" s="116">
        <v>0</v>
      </c>
    </row>
    <row r="21" spans="1:3" s="75" customFormat="1" ht="25.5">
      <c r="A21" s="107">
        <v>16</v>
      </c>
      <c r="B21" s="117" t="s">
        <v>240</v>
      </c>
      <c r="C21" s="116">
        <v>0</v>
      </c>
    </row>
    <row r="22" spans="1:3" s="75" customFormat="1">
      <c r="A22" s="107">
        <v>17</v>
      </c>
      <c r="B22" s="120" t="s">
        <v>239</v>
      </c>
      <c r="C22" s="116">
        <v>14269732.899999999</v>
      </c>
    </row>
    <row r="23" spans="1:3" s="75" customFormat="1">
      <c r="A23" s="107">
        <v>18</v>
      </c>
      <c r="B23" s="117" t="s">
        <v>238</v>
      </c>
      <c r="C23" s="116">
        <v>0</v>
      </c>
    </row>
    <row r="24" spans="1:3" s="75" customFormat="1" ht="25.5">
      <c r="A24" s="107">
        <v>19</v>
      </c>
      <c r="B24" s="117" t="s">
        <v>215</v>
      </c>
      <c r="C24" s="116">
        <v>0</v>
      </c>
    </row>
    <row r="25" spans="1:3" s="75" customFormat="1">
      <c r="A25" s="107">
        <v>20</v>
      </c>
      <c r="B25" s="121" t="s">
        <v>237</v>
      </c>
      <c r="C25" s="116">
        <v>0</v>
      </c>
    </row>
    <row r="26" spans="1:3" s="75" customFormat="1">
      <c r="A26" s="107">
        <v>21</v>
      </c>
      <c r="B26" s="121" t="s">
        <v>236</v>
      </c>
      <c r="C26" s="116">
        <v>0</v>
      </c>
    </row>
    <row r="27" spans="1:3" s="75" customFormat="1">
      <c r="A27" s="107">
        <v>22</v>
      </c>
      <c r="B27" s="121" t="s">
        <v>235</v>
      </c>
      <c r="C27" s="116">
        <v>0</v>
      </c>
    </row>
    <row r="28" spans="1:3" s="75" customFormat="1">
      <c r="A28" s="107">
        <v>23</v>
      </c>
      <c r="B28" s="122" t="s">
        <v>234</v>
      </c>
      <c r="C28" s="114">
        <v>1629594409.74845</v>
      </c>
    </row>
    <row r="29" spans="1:3" s="75" customFormat="1">
      <c r="A29" s="123"/>
      <c r="B29" s="124"/>
      <c r="C29" s="116"/>
    </row>
    <row r="30" spans="1:3" s="75" customFormat="1">
      <c r="A30" s="123">
        <v>24</v>
      </c>
      <c r="B30" s="122" t="s">
        <v>233</v>
      </c>
      <c r="C30" s="114">
        <v>49121600</v>
      </c>
    </row>
    <row r="31" spans="1:3" s="75" customFormat="1">
      <c r="A31" s="123">
        <v>25</v>
      </c>
      <c r="B31" s="112" t="s">
        <v>232</v>
      </c>
      <c r="C31" s="125">
        <v>49121600</v>
      </c>
    </row>
    <row r="32" spans="1:3" s="75" customFormat="1">
      <c r="A32" s="123">
        <v>26</v>
      </c>
      <c r="B32" s="126" t="s">
        <v>314</v>
      </c>
      <c r="C32" s="116">
        <v>0</v>
      </c>
    </row>
    <row r="33" spans="1:3" s="75" customFormat="1">
      <c r="A33" s="123">
        <v>27</v>
      </c>
      <c r="B33" s="126" t="s">
        <v>231</v>
      </c>
      <c r="C33" s="116">
        <v>49121600</v>
      </c>
    </row>
    <row r="34" spans="1:3" s="75" customFormat="1">
      <c r="A34" s="123">
        <v>28</v>
      </c>
      <c r="B34" s="112" t="s">
        <v>230</v>
      </c>
      <c r="C34" s="116">
        <v>0</v>
      </c>
    </row>
    <row r="35" spans="1:3" s="75" customFormat="1">
      <c r="A35" s="123">
        <v>29</v>
      </c>
      <c r="B35" s="122" t="s">
        <v>229</v>
      </c>
      <c r="C35" s="114">
        <v>0</v>
      </c>
    </row>
    <row r="36" spans="1:3" s="75" customFormat="1">
      <c r="A36" s="123">
        <v>30</v>
      </c>
      <c r="B36" s="117" t="s">
        <v>228</v>
      </c>
      <c r="C36" s="116">
        <v>0</v>
      </c>
    </row>
    <row r="37" spans="1:3" s="75" customFormat="1">
      <c r="A37" s="123">
        <v>31</v>
      </c>
      <c r="B37" s="118" t="s">
        <v>227</v>
      </c>
      <c r="C37" s="116">
        <v>0</v>
      </c>
    </row>
    <row r="38" spans="1:3" s="75" customFormat="1" ht="25.5">
      <c r="A38" s="123">
        <v>32</v>
      </c>
      <c r="B38" s="117" t="s">
        <v>226</v>
      </c>
      <c r="C38" s="116">
        <v>0</v>
      </c>
    </row>
    <row r="39" spans="1:3" s="75" customFormat="1" ht="25.5">
      <c r="A39" s="123">
        <v>33</v>
      </c>
      <c r="B39" s="117" t="s">
        <v>215</v>
      </c>
      <c r="C39" s="116">
        <v>0</v>
      </c>
    </row>
    <row r="40" spans="1:3" s="75" customFormat="1">
      <c r="A40" s="123">
        <v>34</v>
      </c>
      <c r="B40" s="121" t="s">
        <v>225</v>
      </c>
      <c r="C40" s="116">
        <v>0</v>
      </c>
    </row>
    <row r="41" spans="1:3" s="75" customFormat="1">
      <c r="A41" s="123">
        <v>35</v>
      </c>
      <c r="B41" s="122" t="s">
        <v>224</v>
      </c>
      <c r="C41" s="114">
        <v>49121600</v>
      </c>
    </row>
    <row r="42" spans="1:3" s="75" customFormat="1">
      <c r="A42" s="123"/>
      <c r="B42" s="124"/>
      <c r="C42" s="116"/>
    </row>
    <row r="43" spans="1:3" s="75" customFormat="1">
      <c r="A43" s="123">
        <v>36</v>
      </c>
      <c r="B43" s="127" t="s">
        <v>223</v>
      </c>
      <c r="C43" s="114">
        <v>672553393.25515378</v>
      </c>
    </row>
    <row r="44" spans="1:3" s="75" customFormat="1">
      <c r="A44" s="123">
        <v>37</v>
      </c>
      <c r="B44" s="112" t="s">
        <v>222</v>
      </c>
      <c r="C44" s="116">
        <v>529322174.54688001</v>
      </c>
    </row>
    <row r="45" spans="1:3" s="75" customFormat="1">
      <c r="A45" s="123">
        <v>38</v>
      </c>
      <c r="B45" s="112" t="s">
        <v>221</v>
      </c>
      <c r="C45" s="116">
        <v>0</v>
      </c>
    </row>
    <row r="46" spans="1:3" s="75" customFormat="1">
      <c r="A46" s="123">
        <v>39</v>
      </c>
      <c r="B46" s="112" t="s">
        <v>220</v>
      </c>
      <c r="C46" s="116">
        <v>143231218.7082738</v>
      </c>
    </row>
    <row r="47" spans="1:3" s="75" customFormat="1">
      <c r="A47" s="123">
        <v>40</v>
      </c>
      <c r="B47" s="127" t="s">
        <v>219</v>
      </c>
      <c r="C47" s="114">
        <v>0</v>
      </c>
    </row>
    <row r="48" spans="1:3" s="75" customFormat="1">
      <c r="A48" s="123">
        <v>41</v>
      </c>
      <c r="B48" s="117" t="s">
        <v>218</v>
      </c>
      <c r="C48" s="116">
        <v>0</v>
      </c>
    </row>
    <row r="49" spans="1:3" s="75" customFormat="1">
      <c r="A49" s="123">
        <v>42</v>
      </c>
      <c r="B49" s="118" t="s">
        <v>217</v>
      </c>
      <c r="C49" s="116">
        <v>0</v>
      </c>
    </row>
    <row r="50" spans="1:3" s="75" customFormat="1">
      <c r="A50" s="123">
        <v>43</v>
      </c>
      <c r="B50" s="117" t="s">
        <v>216</v>
      </c>
      <c r="C50" s="116">
        <v>0</v>
      </c>
    </row>
    <row r="51" spans="1:3" s="75" customFormat="1" ht="25.5">
      <c r="A51" s="123">
        <v>44</v>
      </c>
      <c r="B51" s="117" t="s">
        <v>215</v>
      </c>
      <c r="C51" s="116">
        <v>0</v>
      </c>
    </row>
    <row r="52" spans="1:3" s="75" customFormat="1" ht="13.5" thickBot="1">
      <c r="A52" s="128">
        <v>45</v>
      </c>
      <c r="B52" s="129" t="s">
        <v>214</v>
      </c>
      <c r="C52" s="130">
        <v>672553393.25515378</v>
      </c>
    </row>
    <row r="55" spans="1:3">
      <c r="B55" s="4" t="s">
        <v>12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2"/>
  <sheetViews>
    <sheetView workbookViewId="0">
      <selection activeCell="B2" sqref="B2"/>
    </sheetView>
  </sheetViews>
  <sheetFormatPr defaultColWidth="9.140625" defaultRowHeight="12.75"/>
  <cols>
    <col min="1" max="1" width="9.42578125" style="302" bestFit="1" customWidth="1"/>
    <col min="2" max="2" width="59" style="302" customWidth="1"/>
    <col min="3" max="3" width="16.7109375" style="302" bestFit="1" customWidth="1"/>
    <col min="4" max="4" width="15.7109375" style="302" bestFit="1" customWidth="1"/>
    <col min="5" max="5" width="12.5703125" style="302" bestFit="1" customWidth="1"/>
    <col min="6" max="16384" width="9.140625" style="302"/>
  </cols>
  <sheetData>
    <row r="1" spans="1:5" ht="15">
      <c r="A1" s="367" t="s">
        <v>35</v>
      </c>
      <c r="B1" s="368" t="str">
        <f>'Info '!C2</f>
        <v>TBC BANK</v>
      </c>
    </row>
    <row r="2" spans="1:5" s="270" customFormat="1" ht="15.75" customHeight="1">
      <c r="A2" s="270" t="s">
        <v>36</v>
      </c>
      <c r="B2" s="3" t="s">
        <v>515</v>
      </c>
    </row>
    <row r="3" spans="1:5" s="270" customFormat="1" ht="15.75" customHeight="1"/>
    <row r="4" spans="1:5" ht="13.5" thickBot="1">
      <c r="A4" s="329" t="s">
        <v>417</v>
      </c>
      <c r="B4" s="376" t="s">
        <v>418</v>
      </c>
    </row>
    <row r="5" spans="1:5" s="377" customFormat="1" ht="12.75" customHeight="1">
      <c r="A5" s="448"/>
      <c r="B5" s="449" t="s">
        <v>421</v>
      </c>
      <c r="C5" s="369" t="s">
        <v>419</v>
      </c>
      <c r="D5" s="370" t="s">
        <v>420</v>
      </c>
    </row>
    <row r="6" spans="1:5" s="378" customFormat="1">
      <c r="A6" s="371">
        <v>1</v>
      </c>
      <c r="B6" s="444" t="s">
        <v>422</v>
      </c>
      <c r="C6" s="444"/>
      <c r="D6" s="372"/>
    </row>
    <row r="7" spans="1:5" s="378" customFormat="1">
      <c r="A7" s="373" t="s">
        <v>408</v>
      </c>
      <c r="B7" s="445" t="s">
        <v>423</v>
      </c>
      <c r="C7" s="437">
        <v>4.4999999999999998E-2</v>
      </c>
      <c r="D7" s="500">
        <f>C7*'5. RWA '!$C$13</f>
        <v>591969240.83495009</v>
      </c>
      <c r="E7" s="504"/>
    </row>
    <row r="8" spans="1:5" s="378" customFormat="1">
      <c r="A8" s="373" t="s">
        <v>409</v>
      </c>
      <c r="B8" s="445" t="s">
        <v>424</v>
      </c>
      <c r="C8" s="438">
        <v>0.06</v>
      </c>
      <c r="D8" s="500">
        <f>C8*'5. RWA '!$C$13</f>
        <v>789292321.11326683</v>
      </c>
      <c r="E8" s="504"/>
    </row>
    <row r="9" spans="1:5" s="378" customFormat="1">
      <c r="A9" s="373" t="s">
        <v>410</v>
      </c>
      <c r="B9" s="445" t="s">
        <v>425</v>
      </c>
      <c r="C9" s="438">
        <v>0.08</v>
      </c>
      <c r="D9" s="500">
        <f>C9*'5. RWA '!$C$13</f>
        <v>1052389761.4843558</v>
      </c>
      <c r="E9" s="504"/>
    </row>
    <row r="10" spans="1:5" s="378" customFormat="1">
      <c r="A10" s="371" t="s">
        <v>411</v>
      </c>
      <c r="B10" s="444" t="s">
        <v>426</v>
      </c>
      <c r="C10" s="439"/>
      <c r="D10" s="501"/>
      <c r="E10" s="504"/>
    </row>
    <row r="11" spans="1:5" s="379" customFormat="1">
      <c r="A11" s="374" t="s">
        <v>412</v>
      </c>
      <c r="B11" s="436" t="s">
        <v>427</v>
      </c>
      <c r="C11" s="440">
        <v>2.5000000000000001E-2</v>
      </c>
      <c r="D11" s="500">
        <f>C11*'5. RWA '!$C$13</f>
        <v>328871800.46386123</v>
      </c>
      <c r="E11" s="504"/>
    </row>
    <row r="12" spans="1:5" s="379" customFormat="1">
      <c r="A12" s="374" t="s">
        <v>413</v>
      </c>
      <c r="B12" s="436" t="s">
        <v>428</v>
      </c>
      <c r="C12" s="440">
        <v>0</v>
      </c>
      <c r="D12" s="500">
        <f>C12*'5. RWA '!$C$13</f>
        <v>0</v>
      </c>
      <c r="E12" s="504"/>
    </row>
    <row r="13" spans="1:5" s="379" customFormat="1">
      <c r="A13" s="374" t="s">
        <v>414</v>
      </c>
      <c r="B13" s="436" t="s">
        <v>429</v>
      </c>
      <c r="C13" s="440">
        <v>0.01</v>
      </c>
      <c r="D13" s="500">
        <f>C13*'5. RWA '!$C$13</f>
        <v>131548720.18554448</v>
      </c>
      <c r="E13" s="504"/>
    </row>
    <row r="14" spans="1:5" s="379" customFormat="1">
      <c r="A14" s="371" t="s">
        <v>415</v>
      </c>
      <c r="B14" s="444" t="s">
        <v>491</v>
      </c>
      <c r="C14" s="441"/>
      <c r="D14" s="501"/>
      <c r="E14" s="504"/>
    </row>
    <row r="15" spans="1:5" s="379" customFormat="1">
      <c r="A15" s="374">
        <v>3.1</v>
      </c>
      <c r="B15" s="436" t="s">
        <v>434</v>
      </c>
      <c r="C15" s="440">
        <v>1.7133898797218061E-2</v>
      </c>
      <c r="D15" s="500">
        <f>C15*'5. RWA '!$C$13</f>
        <v>225394245.85626757</v>
      </c>
      <c r="E15" s="504"/>
    </row>
    <row r="16" spans="1:5" s="379" customFormat="1">
      <c r="A16" s="374">
        <v>3.2</v>
      </c>
      <c r="B16" s="436" t="s">
        <v>435</v>
      </c>
      <c r="C16" s="440">
        <v>2.2921633103778545E-2</v>
      </c>
      <c r="D16" s="500">
        <f>C16*'5. RWA '!$C$13</f>
        <v>301531149.93646771</v>
      </c>
      <c r="E16" s="504"/>
    </row>
    <row r="17" spans="1:6" s="378" customFormat="1">
      <c r="A17" s="374">
        <v>3.3</v>
      </c>
      <c r="B17" s="436" t="s">
        <v>436</v>
      </c>
      <c r="C17" s="440">
        <v>5.1549531841459717E-2</v>
      </c>
      <c r="D17" s="500">
        <f>C17*'5. RWA '!$C$13</f>
        <v>678127493.9907999</v>
      </c>
      <c r="E17" s="504"/>
    </row>
    <row r="18" spans="1:6" s="377" customFormat="1" ht="12.75" customHeight="1">
      <c r="A18" s="446"/>
      <c r="B18" s="447" t="s">
        <v>490</v>
      </c>
      <c r="C18" s="442" t="s">
        <v>419</v>
      </c>
      <c r="D18" s="502" t="s">
        <v>420</v>
      </c>
      <c r="E18" s="504"/>
    </row>
    <row r="19" spans="1:6" s="378" customFormat="1">
      <c r="A19" s="375">
        <v>4</v>
      </c>
      <c r="B19" s="436" t="s">
        <v>430</v>
      </c>
      <c r="C19" s="440">
        <f>C7+C11+C12+C13+C15</f>
        <v>9.7133898797218066E-2</v>
      </c>
      <c r="D19" s="500">
        <f>C19*'5. RWA '!$C$13</f>
        <v>1277784007.3406234</v>
      </c>
      <c r="E19" s="504"/>
    </row>
    <row r="20" spans="1:6" s="378" customFormat="1">
      <c r="A20" s="375">
        <v>5</v>
      </c>
      <c r="B20" s="436" t="s">
        <v>146</v>
      </c>
      <c r="C20" s="440">
        <f>C8+C11+C12+C13+C16</f>
        <v>0.11792163310377854</v>
      </c>
      <c r="D20" s="500">
        <f>C20*'5. RWA '!$C$13</f>
        <v>1551243991.6991401</v>
      </c>
      <c r="E20" s="504"/>
    </row>
    <row r="21" spans="1:6" s="378" customFormat="1" ht="13.5" thickBot="1">
      <c r="A21" s="380" t="s">
        <v>416</v>
      </c>
      <c r="B21" s="381" t="s">
        <v>431</v>
      </c>
      <c r="C21" s="443">
        <f>C9+C11+C12+C13+C17</f>
        <v>0.16654953184145971</v>
      </c>
      <c r="D21" s="503">
        <f>C21*'5. RWA '!$C$13</f>
        <v>2190937776.1245613</v>
      </c>
      <c r="E21" s="504"/>
    </row>
    <row r="22" spans="1:6">
      <c r="F22" s="329"/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Normal="100" workbookViewId="0">
      <pane xSplit="1" ySplit="5" topLeftCell="B6" activePane="bottomRight" state="frozen"/>
      <selection activeCell="B47" sqref="B47"/>
      <selection pane="topRight" activeCell="B47" sqref="B47"/>
      <selection pane="bottomLeft" activeCell="B47" sqref="B47"/>
      <selection pane="bottomRight" activeCell="B2" sqref="B2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35</v>
      </c>
      <c r="B1" s="3" t="str">
        <f>'Info '!C2</f>
        <v>TBC BANK</v>
      </c>
      <c r="E1" s="4"/>
      <c r="F1" s="4"/>
    </row>
    <row r="2" spans="1:6" s="90" customFormat="1" ht="15.75" customHeight="1">
      <c r="A2" s="2" t="s">
        <v>36</v>
      </c>
      <c r="B2" s="3" t="s">
        <v>515</v>
      </c>
    </row>
    <row r="3" spans="1:6" s="90" customFormat="1" ht="15.75" customHeight="1">
      <c r="A3" s="131"/>
    </row>
    <row r="4" spans="1:6" s="90" customFormat="1" ht="15.75" customHeight="1" thickBot="1">
      <c r="A4" s="90" t="s">
        <v>91</v>
      </c>
      <c r="B4" s="261" t="s">
        <v>298</v>
      </c>
      <c r="D4" s="47" t="s">
        <v>78</v>
      </c>
    </row>
    <row r="5" spans="1:6" ht="25.5">
      <c r="A5" s="132" t="s">
        <v>11</v>
      </c>
      <c r="B5" s="291" t="s">
        <v>352</v>
      </c>
      <c r="C5" s="133" t="s">
        <v>99</v>
      </c>
      <c r="D5" s="134" t="s">
        <v>100</v>
      </c>
    </row>
    <row r="6" spans="1:6">
      <c r="A6" s="96">
        <v>1</v>
      </c>
      <c r="B6" s="135" t="s">
        <v>40</v>
      </c>
      <c r="C6" s="136">
        <v>476389142.58000004</v>
      </c>
      <c r="D6" s="137"/>
      <c r="E6" s="138"/>
    </row>
    <row r="7" spans="1:6">
      <c r="A7" s="96">
        <v>2</v>
      </c>
      <c r="B7" s="139" t="s">
        <v>41</v>
      </c>
      <c r="C7" s="140">
        <v>1541515464.6000001</v>
      </c>
      <c r="D7" s="141"/>
      <c r="E7" s="138"/>
    </row>
    <row r="8" spans="1:6">
      <c r="A8" s="96">
        <v>3</v>
      </c>
      <c r="B8" s="139" t="s">
        <v>42</v>
      </c>
      <c r="C8" s="140">
        <v>580467294.13999999</v>
      </c>
      <c r="D8" s="141"/>
      <c r="E8" s="138"/>
    </row>
    <row r="9" spans="1:6">
      <c r="A9" s="96">
        <v>4</v>
      </c>
      <c r="B9" s="139" t="s">
        <v>43</v>
      </c>
      <c r="C9" s="140">
        <v>0</v>
      </c>
      <c r="D9" s="141"/>
      <c r="E9" s="138"/>
    </row>
    <row r="10" spans="1:6">
      <c r="A10" s="96">
        <v>5</v>
      </c>
      <c r="B10" s="139" t="s">
        <v>44</v>
      </c>
      <c r="C10" s="140">
        <v>1616522402.0000002</v>
      </c>
      <c r="D10" s="141"/>
      <c r="E10" s="138"/>
    </row>
    <row r="11" spans="1:6">
      <c r="A11" s="96">
        <v>6.1</v>
      </c>
      <c r="B11" s="262" t="s">
        <v>45</v>
      </c>
      <c r="C11" s="142">
        <v>10317290245.001701</v>
      </c>
      <c r="D11" s="143"/>
      <c r="E11" s="144"/>
    </row>
    <row r="12" spans="1:6">
      <c r="A12" s="96">
        <v>6.2</v>
      </c>
      <c r="B12" s="263" t="s">
        <v>46</v>
      </c>
      <c r="C12" s="142">
        <v>-428627707.08280003</v>
      </c>
      <c r="D12" s="143"/>
      <c r="E12" s="144"/>
    </row>
    <row r="13" spans="1:6">
      <c r="A13" s="96">
        <v>6</v>
      </c>
      <c r="B13" s="139" t="s">
        <v>47</v>
      </c>
      <c r="C13" s="145">
        <v>9888662537.9189014</v>
      </c>
      <c r="D13" s="143"/>
      <c r="E13" s="138"/>
    </row>
    <row r="14" spans="1:6">
      <c r="A14" s="96">
        <v>7</v>
      </c>
      <c r="B14" s="139" t="s">
        <v>48</v>
      </c>
      <c r="C14" s="140">
        <v>118895790.69</v>
      </c>
      <c r="D14" s="141"/>
      <c r="E14" s="138"/>
    </row>
    <row r="15" spans="1:6">
      <c r="A15" s="96">
        <v>8</v>
      </c>
      <c r="B15" s="289" t="s">
        <v>210</v>
      </c>
      <c r="C15" s="140">
        <v>46754801.020000003</v>
      </c>
      <c r="D15" s="141"/>
      <c r="E15" s="138"/>
    </row>
    <row r="16" spans="1:6">
      <c r="A16" s="96">
        <v>9</v>
      </c>
      <c r="B16" s="139" t="s">
        <v>49</v>
      </c>
      <c r="C16" s="140">
        <v>25484732.059999999</v>
      </c>
      <c r="D16" s="141"/>
      <c r="E16" s="138"/>
    </row>
    <row r="17" spans="1:5">
      <c r="A17" s="96">
        <v>9.1</v>
      </c>
      <c r="B17" s="146" t="s">
        <v>94</v>
      </c>
      <c r="C17" s="142">
        <v>14269732.899999999</v>
      </c>
      <c r="D17" s="141"/>
      <c r="E17" s="138"/>
    </row>
    <row r="18" spans="1:5">
      <c r="A18" s="96">
        <v>9.1999999999999993</v>
      </c>
      <c r="B18" s="146" t="s">
        <v>95</v>
      </c>
      <c r="C18" s="142">
        <v>0</v>
      </c>
      <c r="D18" s="141"/>
      <c r="E18" s="138"/>
    </row>
    <row r="19" spans="1:5">
      <c r="A19" s="96">
        <v>9.3000000000000007</v>
      </c>
      <c r="B19" s="264" t="s">
        <v>280</v>
      </c>
      <c r="C19" s="142">
        <v>0</v>
      </c>
      <c r="D19" s="141"/>
      <c r="E19" s="138"/>
    </row>
    <row r="20" spans="1:5">
      <c r="A20" s="96">
        <v>10</v>
      </c>
      <c r="B20" s="139" t="s">
        <v>50</v>
      </c>
      <c r="C20" s="140">
        <v>534248621.30000001</v>
      </c>
      <c r="D20" s="141"/>
      <c r="E20" s="138"/>
    </row>
    <row r="21" spans="1:5">
      <c r="A21" s="96">
        <v>10.1</v>
      </c>
      <c r="B21" s="146" t="s">
        <v>96</v>
      </c>
      <c r="C21" s="140">
        <v>133969644.17</v>
      </c>
      <c r="D21" s="147" t="s">
        <v>98</v>
      </c>
      <c r="E21" s="138"/>
    </row>
    <row r="22" spans="1:5">
      <c r="A22" s="96">
        <v>11</v>
      </c>
      <c r="B22" s="148" t="s">
        <v>51</v>
      </c>
      <c r="C22" s="149">
        <v>312759383.05000001</v>
      </c>
      <c r="D22" s="150"/>
      <c r="E22" s="138"/>
    </row>
    <row r="23" spans="1:5" ht="15">
      <c r="A23" s="96">
        <v>12</v>
      </c>
      <c r="B23" s="151" t="s">
        <v>52</v>
      </c>
      <c r="C23" s="152">
        <v>15141700169.358902</v>
      </c>
      <c r="D23" s="153"/>
      <c r="E23" s="154"/>
    </row>
    <row r="24" spans="1:5">
      <c r="A24" s="96">
        <v>13</v>
      </c>
      <c r="B24" s="139" t="s">
        <v>54</v>
      </c>
      <c r="C24" s="155">
        <v>160143615.54046601</v>
      </c>
      <c r="D24" s="156"/>
      <c r="E24" s="138"/>
    </row>
    <row r="25" spans="1:5">
      <c r="A25" s="96">
        <v>14</v>
      </c>
      <c r="B25" s="139" t="s">
        <v>55</v>
      </c>
      <c r="C25" s="140">
        <v>2893496572.8322015</v>
      </c>
      <c r="D25" s="141"/>
      <c r="E25" s="138"/>
    </row>
    <row r="26" spans="1:5">
      <c r="A26" s="96">
        <v>15</v>
      </c>
      <c r="B26" s="139" t="s">
        <v>56</v>
      </c>
      <c r="C26" s="140">
        <v>3053607190.5408001</v>
      </c>
      <c r="D26" s="141"/>
      <c r="E26" s="138"/>
    </row>
    <row r="27" spans="1:5">
      <c r="A27" s="96">
        <v>16</v>
      </c>
      <c r="B27" s="139" t="s">
        <v>57</v>
      </c>
      <c r="C27" s="140">
        <v>3529599793.4467001</v>
      </c>
      <c r="D27" s="141"/>
      <c r="E27" s="138"/>
    </row>
    <row r="28" spans="1:5">
      <c r="A28" s="96">
        <v>17</v>
      </c>
      <c r="B28" s="139" t="s">
        <v>58</v>
      </c>
      <c r="C28" s="140">
        <v>0</v>
      </c>
      <c r="D28" s="141"/>
      <c r="E28" s="138"/>
    </row>
    <row r="29" spans="1:5">
      <c r="A29" s="96">
        <v>18</v>
      </c>
      <c r="B29" s="139" t="s">
        <v>59</v>
      </c>
      <c r="C29" s="140">
        <v>2653014805.1800003</v>
      </c>
      <c r="D29" s="141"/>
      <c r="E29" s="138"/>
    </row>
    <row r="30" spans="1:5">
      <c r="A30" s="96">
        <v>19</v>
      </c>
      <c r="B30" s="139" t="s">
        <v>60</v>
      </c>
      <c r="C30" s="140">
        <v>63544397.920000002</v>
      </c>
      <c r="D30" s="141"/>
      <c r="E30" s="138"/>
    </row>
    <row r="31" spans="1:5">
      <c r="A31" s="96">
        <v>20</v>
      </c>
      <c r="B31" s="139" t="s">
        <v>61</v>
      </c>
      <c r="C31" s="140">
        <v>256018991.81</v>
      </c>
      <c r="D31" s="141"/>
      <c r="E31" s="138"/>
    </row>
    <row r="32" spans="1:5">
      <c r="A32" s="96">
        <v>21</v>
      </c>
      <c r="B32" s="148" t="s">
        <v>62</v>
      </c>
      <c r="C32" s="149">
        <v>667228100.92000008</v>
      </c>
      <c r="D32" s="150"/>
      <c r="E32" s="138"/>
    </row>
    <row r="33" spans="1:5">
      <c r="A33" s="96">
        <v>21.1</v>
      </c>
      <c r="B33" s="157" t="s">
        <v>97</v>
      </c>
      <c r="C33" s="158">
        <v>578443774.54688001</v>
      </c>
      <c r="D33" s="159"/>
      <c r="E33" s="138"/>
    </row>
    <row r="34" spans="1:5" ht="15">
      <c r="A34" s="96">
        <v>22</v>
      </c>
      <c r="B34" s="151" t="s">
        <v>63</v>
      </c>
      <c r="C34" s="152">
        <v>13276653468.190168</v>
      </c>
      <c r="D34" s="153"/>
      <c r="E34" s="154"/>
    </row>
    <row r="35" spans="1:5">
      <c r="A35" s="96">
        <v>23</v>
      </c>
      <c r="B35" s="148" t="s">
        <v>65</v>
      </c>
      <c r="C35" s="140">
        <v>21015907.600000001</v>
      </c>
      <c r="D35" s="141"/>
      <c r="E35" s="138"/>
    </row>
    <row r="36" spans="1:5">
      <c r="A36" s="96">
        <v>24</v>
      </c>
      <c r="B36" s="148" t="s">
        <v>66</v>
      </c>
      <c r="C36" s="140">
        <v>0</v>
      </c>
      <c r="D36" s="141"/>
      <c r="E36" s="138"/>
    </row>
    <row r="37" spans="1:5">
      <c r="A37" s="96">
        <v>25</v>
      </c>
      <c r="B37" s="148" t="s">
        <v>67</v>
      </c>
      <c r="C37" s="140">
        <v>0</v>
      </c>
      <c r="D37" s="141"/>
      <c r="E37" s="138"/>
    </row>
    <row r="38" spans="1:5">
      <c r="A38" s="96">
        <v>26</v>
      </c>
      <c r="B38" s="148" t="s">
        <v>68</v>
      </c>
      <c r="C38" s="140">
        <v>553905836.74000001</v>
      </c>
      <c r="D38" s="141"/>
      <c r="E38" s="138"/>
    </row>
    <row r="39" spans="1:5">
      <c r="A39" s="96">
        <v>27</v>
      </c>
      <c r="B39" s="148" t="s">
        <v>69</v>
      </c>
      <c r="C39" s="140">
        <v>0</v>
      </c>
      <c r="D39" s="141"/>
      <c r="E39" s="138"/>
    </row>
    <row r="40" spans="1:5">
      <c r="A40" s="96">
        <v>28</v>
      </c>
      <c r="B40" s="148" t="s">
        <v>70</v>
      </c>
      <c r="C40" s="140">
        <v>1202912038.3</v>
      </c>
      <c r="D40" s="141"/>
      <c r="E40" s="138"/>
    </row>
    <row r="41" spans="1:5">
      <c r="A41" s="96">
        <v>29</v>
      </c>
      <c r="B41" s="148" t="s">
        <v>71</v>
      </c>
      <c r="C41" s="140">
        <v>87212917.729999989</v>
      </c>
      <c r="D41" s="141"/>
      <c r="E41" s="138"/>
    </row>
    <row r="42" spans="1:5" ht="15.75" thickBot="1">
      <c r="A42" s="160">
        <v>30</v>
      </c>
      <c r="B42" s="161" t="s">
        <v>278</v>
      </c>
      <c r="C42" s="162">
        <v>1865046700.3699999</v>
      </c>
      <c r="D42" s="163"/>
      <c r="E42" s="154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70" zoomScaleNormal="7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45" bestFit="1" customWidth="1"/>
    <col min="17" max="17" width="14.7109375" style="45" customWidth="1"/>
    <col min="18" max="18" width="13" style="45" bestFit="1" customWidth="1"/>
    <col min="19" max="19" width="34.85546875" style="45" customWidth="1"/>
    <col min="20" max="16384" width="9.140625" style="45"/>
  </cols>
  <sheetData>
    <row r="1" spans="1:19">
      <c r="A1" s="2" t="s">
        <v>35</v>
      </c>
      <c r="B1" s="4" t="str">
        <f>'Info '!C2</f>
        <v>TBC BANK</v>
      </c>
    </row>
    <row r="2" spans="1:19">
      <c r="A2" s="2" t="s">
        <v>36</v>
      </c>
      <c r="B2" s="3" t="s">
        <v>515</v>
      </c>
    </row>
    <row r="4" spans="1:19" ht="26.25" thickBot="1">
      <c r="A4" s="4" t="s">
        <v>260</v>
      </c>
      <c r="B4" s="313" t="s">
        <v>387</v>
      </c>
    </row>
    <row r="5" spans="1:19" s="299" customFormat="1">
      <c r="A5" s="294"/>
      <c r="B5" s="295"/>
      <c r="C5" s="296" t="s">
        <v>0</v>
      </c>
      <c r="D5" s="296" t="s">
        <v>1</v>
      </c>
      <c r="E5" s="296" t="s">
        <v>2</v>
      </c>
      <c r="F5" s="296" t="s">
        <v>3</v>
      </c>
      <c r="G5" s="296" t="s">
        <v>4</v>
      </c>
      <c r="H5" s="296" t="s">
        <v>10</v>
      </c>
      <c r="I5" s="296" t="s">
        <v>13</v>
      </c>
      <c r="J5" s="296" t="s">
        <v>14</v>
      </c>
      <c r="K5" s="296" t="s">
        <v>15</v>
      </c>
      <c r="L5" s="296" t="s">
        <v>16</v>
      </c>
      <c r="M5" s="296" t="s">
        <v>17</v>
      </c>
      <c r="N5" s="296" t="s">
        <v>18</v>
      </c>
      <c r="O5" s="296" t="s">
        <v>370</v>
      </c>
      <c r="P5" s="296" t="s">
        <v>371</v>
      </c>
      <c r="Q5" s="296" t="s">
        <v>372</v>
      </c>
      <c r="R5" s="297" t="s">
        <v>373</v>
      </c>
      <c r="S5" s="298" t="s">
        <v>374</v>
      </c>
    </row>
    <row r="6" spans="1:19" s="299" customFormat="1" ht="99" customHeight="1">
      <c r="A6" s="300"/>
      <c r="B6" s="552" t="s">
        <v>375</v>
      </c>
      <c r="C6" s="548">
        <v>0</v>
      </c>
      <c r="D6" s="549"/>
      <c r="E6" s="548">
        <v>0.2</v>
      </c>
      <c r="F6" s="549"/>
      <c r="G6" s="548">
        <v>0.35</v>
      </c>
      <c r="H6" s="549"/>
      <c r="I6" s="548">
        <v>0.5</v>
      </c>
      <c r="J6" s="549"/>
      <c r="K6" s="548">
        <v>0.75</v>
      </c>
      <c r="L6" s="549"/>
      <c r="M6" s="548">
        <v>1</v>
      </c>
      <c r="N6" s="549"/>
      <c r="O6" s="548">
        <v>1.5</v>
      </c>
      <c r="P6" s="549"/>
      <c r="Q6" s="548">
        <v>2.5</v>
      </c>
      <c r="R6" s="549"/>
      <c r="S6" s="550" t="s">
        <v>259</v>
      </c>
    </row>
    <row r="7" spans="1:19" s="299" customFormat="1" ht="30.75" customHeight="1">
      <c r="A7" s="300"/>
      <c r="B7" s="553"/>
      <c r="C7" s="290" t="s">
        <v>262</v>
      </c>
      <c r="D7" s="290" t="s">
        <v>261</v>
      </c>
      <c r="E7" s="290" t="s">
        <v>262</v>
      </c>
      <c r="F7" s="290" t="s">
        <v>261</v>
      </c>
      <c r="G7" s="290" t="s">
        <v>262</v>
      </c>
      <c r="H7" s="290" t="s">
        <v>261</v>
      </c>
      <c r="I7" s="290" t="s">
        <v>262</v>
      </c>
      <c r="J7" s="290" t="s">
        <v>261</v>
      </c>
      <c r="K7" s="290" t="s">
        <v>262</v>
      </c>
      <c r="L7" s="290" t="s">
        <v>261</v>
      </c>
      <c r="M7" s="290" t="s">
        <v>262</v>
      </c>
      <c r="N7" s="290" t="s">
        <v>261</v>
      </c>
      <c r="O7" s="290" t="s">
        <v>262</v>
      </c>
      <c r="P7" s="290" t="s">
        <v>261</v>
      </c>
      <c r="Q7" s="290" t="s">
        <v>262</v>
      </c>
      <c r="R7" s="290" t="s">
        <v>261</v>
      </c>
      <c r="S7" s="551"/>
    </row>
    <row r="8" spans="1:19" s="166" customFormat="1">
      <c r="A8" s="164">
        <v>1</v>
      </c>
      <c r="B8" s="1" t="s">
        <v>102</v>
      </c>
      <c r="C8" s="165">
        <v>1221485915.8306029</v>
      </c>
      <c r="D8" s="165">
        <v>0</v>
      </c>
      <c r="E8" s="165">
        <v>0</v>
      </c>
      <c r="F8" s="165">
        <v>0</v>
      </c>
      <c r="G8" s="165">
        <v>0</v>
      </c>
      <c r="H8" s="165">
        <v>0</v>
      </c>
      <c r="I8" s="165">
        <v>0</v>
      </c>
      <c r="J8" s="165">
        <v>0</v>
      </c>
      <c r="K8" s="165">
        <v>0</v>
      </c>
      <c r="L8" s="165">
        <v>0</v>
      </c>
      <c r="M8" s="165">
        <v>1424560655.0465193</v>
      </c>
      <c r="N8" s="165">
        <v>0</v>
      </c>
      <c r="O8" s="165">
        <v>0</v>
      </c>
      <c r="P8" s="165">
        <v>0</v>
      </c>
      <c r="Q8" s="165">
        <v>0</v>
      </c>
      <c r="R8" s="165">
        <v>0</v>
      </c>
      <c r="S8" s="314">
        <v>1424560655.0465193</v>
      </c>
    </row>
    <row r="9" spans="1:19" s="166" customFormat="1">
      <c r="A9" s="164">
        <v>2</v>
      </c>
      <c r="B9" s="1" t="s">
        <v>103</v>
      </c>
      <c r="C9" s="165">
        <v>0</v>
      </c>
      <c r="D9" s="165">
        <v>0</v>
      </c>
      <c r="E9" s="165">
        <v>0</v>
      </c>
      <c r="F9" s="165">
        <v>0</v>
      </c>
      <c r="G9" s="165">
        <v>0</v>
      </c>
      <c r="H9" s="165">
        <v>0</v>
      </c>
      <c r="I9" s="165">
        <v>0</v>
      </c>
      <c r="J9" s="165">
        <v>0</v>
      </c>
      <c r="K9" s="165">
        <v>0</v>
      </c>
      <c r="L9" s="165">
        <v>0</v>
      </c>
      <c r="M9" s="165">
        <v>0</v>
      </c>
      <c r="N9" s="165">
        <v>0</v>
      </c>
      <c r="O9" s="165">
        <v>0</v>
      </c>
      <c r="P9" s="165">
        <v>0</v>
      </c>
      <c r="Q9" s="165">
        <v>0</v>
      </c>
      <c r="R9" s="165">
        <v>0</v>
      </c>
      <c r="S9" s="314">
        <v>0</v>
      </c>
    </row>
    <row r="10" spans="1:19" s="166" customFormat="1">
      <c r="A10" s="164">
        <v>3</v>
      </c>
      <c r="B10" s="1" t="s">
        <v>281</v>
      </c>
      <c r="C10" s="165">
        <v>0</v>
      </c>
      <c r="D10" s="165">
        <v>0</v>
      </c>
      <c r="E10" s="165">
        <v>0</v>
      </c>
      <c r="F10" s="165">
        <v>0</v>
      </c>
      <c r="G10" s="165">
        <v>0</v>
      </c>
      <c r="H10" s="165">
        <v>0</v>
      </c>
      <c r="I10" s="165">
        <v>0</v>
      </c>
      <c r="J10" s="165">
        <v>0</v>
      </c>
      <c r="K10" s="165">
        <v>0</v>
      </c>
      <c r="L10" s="165">
        <v>0</v>
      </c>
      <c r="M10" s="165">
        <v>0</v>
      </c>
      <c r="N10" s="165">
        <v>0</v>
      </c>
      <c r="O10" s="165">
        <v>0</v>
      </c>
      <c r="P10" s="165">
        <v>0</v>
      </c>
      <c r="Q10" s="165">
        <v>0</v>
      </c>
      <c r="R10" s="165">
        <v>0</v>
      </c>
      <c r="S10" s="314">
        <v>0</v>
      </c>
    </row>
    <row r="11" spans="1:19" s="166" customFormat="1">
      <c r="A11" s="164">
        <v>4</v>
      </c>
      <c r="B11" s="1" t="s">
        <v>104</v>
      </c>
      <c r="C11" s="165">
        <v>357416454.29910004</v>
      </c>
      <c r="D11" s="165">
        <v>0</v>
      </c>
      <c r="E11" s="165">
        <v>0</v>
      </c>
      <c r="F11" s="165">
        <v>0</v>
      </c>
      <c r="G11" s="165">
        <v>0</v>
      </c>
      <c r="H11" s="165">
        <v>0</v>
      </c>
      <c r="I11" s="165">
        <v>120265186.0088</v>
      </c>
      <c r="J11" s="165">
        <v>0</v>
      </c>
      <c r="K11" s="165">
        <v>0</v>
      </c>
      <c r="L11" s="165">
        <v>0</v>
      </c>
      <c r="M11" s="165">
        <v>0</v>
      </c>
      <c r="N11" s="165">
        <v>0</v>
      </c>
      <c r="O11" s="165">
        <v>0</v>
      </c>
      <c r="P11" s="165">
        <v>0</v>
      </c>
      <c r="Q11" s="165">
        <v>0</v>
      </c>
      <c r="R11" s="165">
        <v>0</v>
      </c>
      <c r="S11" s="314">
        <v>60132593.0044</v>
      </c>
    </row>
    <row r="12" spans="1:19" s="166" customFormat="1">
      <c r="A12" s="164">
        <v>5</v>
      </c>
      <c r="B12" s="1" t="s">
        <v>105</v>
      </c>
      <c r="C12" s="165">
        <v>0</v>
      </c>
      <c r="D12" s="165">
        <v>0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65">
        <v>0</v>
      </c>
      <c r="N12" s="165">
        <v>0</v>
      </c>
      <c r="O12" s="165">
        <v>0</v>
      </c>
      <c r="P12" s="165">
        <v>0</v>
      </c>
      <c r="Q12" s="165">
        <v>0</v>
      </c>
      <c r="R12" s="165">
        <v>0</v>
      </c>
      <c r="S12" s="314">
        <v>0</v>
      </c>
    </row>
    <row r="13" spans="1:19" s="166" customFormat="1">
      <c r="A13" s="164">
        <v>6</v>
      </c>
      <c r="B13" s="1" t="s">
        <v>106</v>
      </c>
      <c r="C13" s="165">
        <v>0</v>
      </c>
      <c r="D13" s="165">
        <v>0</v>
      </c>
      <c r="E13" s="165">
        <v>525973934.13066262</v>
      </c>
      <c r="F13" s="165">
        <v>6501786.7235785006</v>
      </c>
      <c r="G13" s="165">
        <v>0</v>
      </c>
      <c r="H13" s="165">
        <v>0</v>
      </c>
      <c r="I13" s="165">
        <v>37937176.765100002</v>
      </c>
      <c r="J13" s="165">
        <v>20530607.304400004</v>
      </c>
      <c r="K13" s="165">
        <v>0</v>
      </c>
      <c r="L13" s="165">
        <v>0</v>
      </c>
      <c r="M13" s="165">
        <v>17170425.336137086</v>
      </c>
      <c r="N13" s="165">
        <v>21692168.7307835</v>
      </c>
      <c r="O13" s="165">
        <v>0</v>
      </c>
      <c r="P13" s="165">
        <v>0</v>
      </c>
      <c r="Q13" s="165">
        <v>0</v>
      </c>
      <c r="R13" s="165">
        <v>0</v>
      </c>
      <c r="S13" s="314">
        <v>174591630.27251881</v>
      </c>
    </row>
    <row r="14" spans="1:19" s="166" customFormat="1">
      <c r="A14" s="164">
        <v>7</v>
      </c>
      <c r="B14" s="1" t="s">
        <v>107</v>
      </c>
      <c r="C14" s="165">
        <v>0</v>
      </c>
      <c r="D14" s="165">
        <v>0</v>
      </c>
      <c r="E14" s="165">
        <v>0</v>
      </c>
      <c r="F14" s="165">
        <v>0</v>
      </c>
      <c r="G14" s="165">
        <v>0</v>
      </c>
      <c r="H14" s="165">
        <v>0</v>
      </c>
      <c r="I14" s="165">
        <v>0</v>
      </c>
      <c r="J14" s="165">
        <v>0</v>
      </c>
      <c r="K14" s="165">
        <v>0</v>
      </c>
      <c r="L14" s="165">
        <v>0</v>
      </c>
      <c r="M14" s="165">
        <v>3142048083.0583115</v>
      </c>
      <c r="N14" s="165">
        <v>483696264.45361447</v>
      </c>
      <c r="O14" s="165">
        <v>0</v>
      </c>
      <c r="P14" s="165">
        <v>0</v>
      </c>
      <c r="Q14" s="165">
        <v>0</v>
      </c>
      <c r="R14" s="165">
        <v>0</v>
      </c>
      <c r="S14" s="314">
        <v>3625744347.5119257</v>
      </c>
    </row>
    <row r="15" spans="1:19" s="166" customFormat="1">
      <c r="A15" s="164">
        <v>8</v>
      </c>
      <c r="B15" s="1" t="s">
        <v>108</v>
      </c>
      <c r="C15" s="165">
        <v>0</v>
      </c>
      <c r="D15" s="165">
        <v>0</v>
      </c>
      <c r="E15" s="165">
        <v>0</v>
      </c>
      <c r="F15" s="165">
        <v>0</v>
      </c>
      <c r="G15" s="165">
        <v>0</v>
      </c>
      <c r="H15" s="165">
        <v>0</v>
      </c>
      <c r="I15" s="165">
        <v>0</v>
      </c>
      <c r="J15" s="165">
        <v>0</v>
      </c>
      <c r="K15" s="165">
        <v>3396345320.2783141</v>
      </c>
      <c r="L15" s="165">
        <v>110124937.70004709</v>
      </c>
      <c r="M15" s="165">
        <v>0</v>
      </c>
      <c r="N15" s="165">
        <v>0</v>
      </c>
      <c r="O15" s="165">
        <v>0</v>
      </c>
      <c r="P15" s="165">
        <v>0</v>
      </c>
      <c r="Q15" s="165">
        <v>0</v>
      </c>
      <c r="R15" s="165">
        <v>0</v>
      </c>
      <c r="S15" s="314">
        <v>2629852693.4837708</v>
      </c>
    </row>
    <row r="16" spans="1:19" s="166" customFormat="1">
      <c r="A16" s="164">
        <v>9</v>
      </c>
      <c r="B16" s="1" t="s">
        <v>109</v>
      </c>
      <c r="C16" s="165">
        <v>0</v>
      </c>
      <c r="D16" s="165">
        <v>0</v>
      </c>
      <c r="E16" s="165">
        <v>0</v>
      </c>
      <c r="F16" s="165">
        <v>0</v>
      </c>
      <c r="G16" s="165">
        <v>1351184387.5866416</v>
      </c>
      <c r="H16" s="165">
        <v>15284071.422610499</v>
      </c>
      <c r="I16" s="165">
        <v>0</v>
      </c>
      <c r="J16" s="165">
        <v>0</v>
      </c>
      <c r="K16" s="165">
        <v>0</v>
      </c>
      <c r="L16" s="165">
        <v>0</v>
      </c>
      <c r="M16" s="165">
        <v>0</v>
      </c>
      <c r="N16" s="165">
        <v>0</v>
      </c>
      <c r="O16" s="165">
        <v>0</v>
      </c>
      <c r="P16" s="165">
        <v>0</v>
      </c>
      <c r="Q16" s="165">
        <v>0</v>
      </c>
      <c r="R16" s="165">
        <v>0</v>
      </c>
      <c r="S16" s="314">
        <v>478263960.65323818</v>
      </c>
    </row>
    <row r="17" spans="1:19" s="166" customFormat="1">
      <c r="A17" s="164">
        <v>10</v>
      </c>
      <c r="B17" s="1" t="s">
        <v>110</v>
      </c>
      <c r="C17" s="165">
        <v>0</v>
      </c>
      <c r="D17" s="165">
        <v>0</v>
      </c>
      <c r="E17" s="165">
        <v>0</v>
      </c>
      <c r="F17" s="165">
        <v>0</v>
      </c>
      <c r="G17" s="165">
        <v>0</v>
      </c>
      <c r="H17" s="165">
        <v>0</v>
      </c>
      <c r="I17" s="165">
        <v>19393837.254123997</v>
      </c>
      <c r="J17" s="165">
        <v>0</v>
      </c>
      <c r="K17" s="165">
        <v>0</v>
      </c>
      <c r="L17" s="165">
        <v>0</v>
      </c>
      <c r="M17" s="165">
        <v>43511010.284433991</v>
      </c>
      <c r="N17" s="165">
        <v>120987.89783</v>
      </c>
      <c r="O17" s="165">
        <v>6056039.4010640001</v>
      </c>
      <c r="P17" s="165">
        <v>235152.06719299997</v>
      </c>
      <c r="Q17" s="165">
        <v>0</v>
      </c>
      <c r="R17" s="165">
        <v>0</v>
      </c>
      <c r="S17" s="314">
        <v>62765704.011711493</v>
      </c>
    </row>
    <row r="18" spans="1:19" s="166" customFormat="1">
      <c r="A18" s="164">
        <v>11</v>
      </c>
      <c r="B18" s="1" t="s">
        <v>111</v>
      </c>
      <c r="C18" s="165">
        <v>0</v>
      </c>
      <c r="D18" s="165">
        <v>0</v>
      </c>
      <c r="E18" s="165">
        <v>0</v>
      </c>
      <c r="F18" s="165">
        <v>0</v>
      </c>
      <c r="G18" s="165">
        <v>0</v>
      </c>
      <c r="H18" s="165">
        <v>0</v>
      </c>
      <c r="I18" s="165">
        <v>0</v>
      </c>
      <c r="J18" s="165">
        <v>0</v>
      </c>
      <c r="K18" s="165">
        <v>0</v>
      </c>
      <c r="L18" s="165">
        <v>0</v>
      </c>
      <c r="M18" s="165">
        <v>544357692.90877974</v>
      </c>
      <c r="N18" s="165">
        <v>0</v>
      </c>
      <c r="O18" s="165">
        <v>518468606.08984756</v>
      </c>
      <c r="P18" s="165">
        <v>0</v>
      </c>
      <c r="Q18" s="165">
        <v>30274411.609999999</v>
      </c>
      <c r="R18" s="165">
        <v>0</v>
      </c>
      <c r="S18" s="314">
        <v>1397746631.0685511</v>
      </c>
    </row>
    <row r="19" spans="1:19" s="166" customFormat="1">
      <c r="A19" s="164">
        <v>12</v>
      </c>
      <c r="B19" s="1" t="s">
        <v>112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  <c r="O19" s="165">
        <v>0</v>
      </c>
      <c r="P19" s="165">
        <v>0</v>
      </c>
      <c r="Q19" s="165">
        <v>0</v>
      </c>
      <c r="R19" s="165">
        <v>0</v>
      </c>
      <c r="S19" s="314">
        <v>0</v>
      </c>
    </row>
    <row r="20" spans="1:19" s="166" customFormat="1">
      <c r="A20" s="164">
        <v>13</v>
      </c>
      <c r="B20" s="1" t="s">
        <v>258</v>
      </c>
      <c r="C20" s="165">
        <v>0</v>
      </c>
      <c r="D20" s="165">
        <v>0</v>
      </c>
      <c r="E20" s="165">
        <v>0</v>
      </c>
      <c r="F20" s="165">
        <v>0</v>
      </c>
      <c r="G20" s="165">
        <v>0</v>
      </c>
      <c r="H20" s="165">
        <v>0</v>
      </c>
      <c r="I20" s="165">
        <v>0</v>
      </c>
      <c r="J20" s="165">
        <v>0</v>
      </c>
      <c r="K20" s="165">
        <v>0</v>
      </c>
      <c r="L20" s="165">
        <v>0</v>
      </c>
      <c r="M20" s="165">
        <v>0</v>
      </c>
      <c r="N20" s="165">
        <v>0</v>
      </c>
      <c r="O20" s="165">
        <v>0</v>
      </c>
      <c r="P20" s="165">
        <v>0</v>
      </c>
      <c r="Q20" s="165">
        <v>0</v>
      </c>
      <c r="R20" s="165">
        <v>0</v>
      </c>
      <c r="S20" s="314">
        <v>0</v>
      </c>
    </row>
    <row r="21" spans="1:19" s="166" customFormat="1">
      <c r="A21" s="164">
        <v>14</v>
      </c>
      <c r="B21" s="1" t="s">
        <v>114</v>
      </c>
      <c r="C21" s="165">
        <v>476389142.5789001</v>
      </c>
      <c r="D21" s="165">
        <v>0</v>
      </c>
      <c r="E21" s="165">
        <v>18846288.399999999</v>
      </c>
      <c r="F21" s="165">
        <v>0</v>
      </c>
      <c r="G21" s="165">
        <v>0</v>
      </c>
      <c r="H21" s="165">
        <v>0</v>
      </c>
      <c r="I21" s="165">
        <v>37472400</v>
      </c>
      <c r="J21" s="165">
        <v>0</v>
      </c>
      <c r="K21" s="165">
        <v>0</v>
      </c>
      <c r="L21" s="165">
        <v>0</v>
      </c>
      <c r="M21" s="165">
        <v>1799078365.5899723</v>
      </c>
      <c r="N21" s="165">
        <v>217923564.1738334</v>
      </c>
      <c r="O21" s="165">
        <v>0</v>
      </c>
      <c r="P21" s="165">
        <v>0</v>
      </c>
      <c r="Q21" s="165">
        <v>10734416.48</v>
      </c>
      <c r="R21" s="165">
        <v>0</v>
      </c>
      <c r="S21" s="314">
        <v>2066343428.6438057</v>
      </c>
    </row>
    <row r="22" spans="1:19" ht="13.5" thickBot="1">
      <c r="A22" s="167"/>
      <c r="B22" s="168" t="s">
        <v>115</v>
      </c>
      <c r="C22" s="169">
        <v>2055291512.7086031</v>
      </c>
      <c r="D22" s="169">
        <v>0</v>
      </c>
      <c r="E22" s="169">
        <v>544820222.53066266</v>
      </c>
      <c r="F22" s="169">
        <v>6501786.7235785006</v>
      </c>
      <c r="G22" s="169">
        <v>1351184387.5866416</v>
      </c>
      <c r="H22" s="169">
        <v>15284071.422610499</v>
      </c>
      <c r="I22" s="169">
        <v>215068600.02802399</v>
      </c>
      <c r="J22" s="169">
        <v>20530607.304400004</v>
      </c>
      <c r="K22" s="169">
        <v>3396345320.2783141</v>
      </c>
      <c r="L22" s="169">
        <v>110124937.70004709</v>
      </c>
      <c r="M22" s="169">
        <v>6970726232.2241545</v>
      </c>
      <c r="N22" s="169">
        <v>723432985.25606143</v>
      </c>
      <c r="O22" s="169">
        <v>524524645.49091154</v>
      </c>
      <c r="P22" s="169">
        <v>235152.06719299997</v>
      </c>
      <c r="Q22" s="169">
        <v>41008828.090000004</v>
      </c>
      <c r="R22" s="169">
        <v>0</v>
      </c>
      <c r="S22" s="315">
        <v>11920001643.696442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C7" activePane="bottomRight" state="frozen"/>
      <selection activeCell="B9" sqref="B9"/>
      <selection pane="topRight" activeCell="B9" sqref="B9"/>
      <selection pane="bottomLeft" activeCell="B9" sqref="B9"/>
      <selection pane="bottomRight" activeCell="E29" sqref="E29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45"/>
  </cols>
  <sheetData>
    <row r="1" spans="1:22">
      <c r="A1" s="2" t="s">
        <v>35</v>
      </c>
      <c r="B1" s="4" t="str">
        <f>'Info '!C2</f>
        <v>TBC BANK</v>
      </c>
    </row>
    <row r="2" spans="1:22">
      <c r="A2" s="2" t="s">
        <v>36</v>
      </c>
      <c r="B2" s="3" t="s">
        <v>515</v>
      </c>
    </row>
    <row r="4" spans="1:22" ht="13.5" thickBot="1">
      <c r="A4" s="4" t="s">
        <v>378</v>
      </c>
      <c r="B4" s="170" t="s">
        <v>101</v>
      </c>
      <c r="V4" s="47" t="s">
        <v>78</v>
      </c>
    </row>
    <row r="5" spans="1:22" ht="12.75" customHeight="1">
      <c r="A5" s="171"/>
      <c r="B5" s="172"/>
      <c r="C5" s="554" t="s">
        <v>289</v>
      </c>
      <c r="D5" s="555"/>
      <c r="E5" s="555"/>
      <c r="F5" s="555"/>
      <c r="G5" s="555"/>
      <c r="H5" s="555"/>
      <c r="I5" s="555"/>
      <c r="J5" s="555"/>
      <c r="K5" s="555"/>
      <c r="L5" s="556"/>
      <c r="M5" s="557" t="s">
        <v>290</v>
      </c>
      <c r="N5" s="558"/>
      <c r="O5" s="558"/>
      <c r="P5" s="558"/>
      <c r="Q5" s="558"/>
      <c r="R5" s="558"/>
      <c r="S5" s="559"/>
      <c r="T5" s="562" t="s">
        <v>376</v>
      </c>
      <c r="U5" s="562" t="s">
        <v>377</v>
      </c>
      <c r="V5" s="560" t="s">
        <v>127</v>
      </c>
    </row>
    <row r="6" spans="1:22" s="102" customFormat="1" ht="102">
      <c r="A6" s="99"/>
      <c r="B6" s="173"/>
      <c r="C6" s="174" t="s">
        <v>116</v>
      </c>
      <c r="D6" s="267" t="s">
        <v>117</v>
      </c>
      <c r="E6" s="201" t="s">
        <v>292</v>
      </c>
      <c r="F6" s="201" t="s">
        <v>293</v>
      </c>
      <c r="G6" s="267" t="s">
        <v>296</v>
      </c>
      <c r="H6" s="267" t="s">
        <v>291</v>
      </c>
      <c r="I6" s="267" t="s">
        <v>118</v>
      </c>
      <c r="J6" s="267" t="s">
        <v>119</v>
      </c>
      <c r="K6" s="175" t="s">
        <v>120</v>
      </c>
      <c r="L6" s="176" t="s">
        <v>121</v>
      </c>
      <c r="M6" s="174" t="s">
        <v>294</v>
      </c>
      <c r="N6" s="175" t="s">
        <v>122</v>
      </c>
      <c r="O6" s="175" t="s">
        <v>123</v>
      </c>
      <c r="P6" s="175" t="s">
        <v>124</v>
      </c>
      <c r="Q6" s="175" t="s">
        <v>125</v>
      </c>
      <c r="R6" s="175" t="s">
        <v>126</v>
      </c>
      <c r="S6" s="292" t="s">
        <v>295</v>
      </c>
      <c r="T6" s="563"/>
      <c r="U6" s="563"/>
      <c r="V6" s="561"/>
    </row>
    <row r="7" spans="1:22" s="166" customFormat="1">
      <c r="A7" s="177">
        <v>1</v>
      </c>
      <c r="B7" s="1" t="s">
        <v>102</v>
      </c>
      <c r="C7" s="178">
        <v>0</v>
      </c>
      <c r="D7" s="165">
        <v>0</v>
      </c>
      <c r="E7" s="165">
        <v>0</v>
      </c>
      <c r="F7" s="165">
        <v>0</v>
      </c>
      <c r="G7" s="165">
        <v>0</v>
      </c>
      <c r="H7" s="165">
        <v>0</v>
      </c>
      <c r="I7" s="165">
        <v>0</v>
      </c>
      <c r="J7" s="165">
        <v>0</v>
      </c>
      <c r="K7" s="165">
        <v>0</v>
      </c>
      <c r="L7" s="179">
        <v>0</v>
      </c>
      <c r="M7" s="178">
        <v>0</v>
      </c>
      <c r="N7" s="165">
        <v>0</v>
      </c>
      <c r="O7" s="165">
        <v>0</v>
      </c>
      <c r="P7" s="165">
        <v>0</v>
      </c>
      <c r="Q7" s="165">
        <v>0</v>
      </c>
      <c r="R7" s="165">
        <v>0</v>
      </c>
      <c r="S7" s="179">
        <v>0</v>
      </c>
      <c r="T7" s="301">
        <v>0</v>
      </c>
      <c r="U7" s="301">
        <v>0</v>
      </c>
      <c r="V7" s="180">
        <v>0</v>
      </c>
    </row>
    <row r="8" spans="1:22" s="166" customFormat="1">
      <c r="A8" s="177">
        <v>2</v>
      </c>
      <c r="B8" s="1" t="s">
        <v>103</v>
      </c>
      <c r="C8" s="178">
        <v>0</v>
      </c>
      <c r="D8" s="165">
        <v>0</v>
      </c>
      <c r="E8" s="165">
        <v>0</v>
      </c>
      <c r="F8" s="165">
        <v>0</v>
      </c>
      <c r="G8" s="165">
        <v>0</v>
      </c>
      <c r="H8" s="165">
        <v>0</v>
      </c>
      <c r="I8" s="165">
        <v>0</v>
      </c>
      <c r="J8" s="165">
        <v>0</v>
      </c>
      <c r="K8" s="165">
        <v>0</v>
      </c>
      <c r="L8" s="179">
        <v>0</v>
      </c>
      <c r="M8" s="178">
        <v>0</v>
      </c>
      <c r="N8" s="165">
        <v>0</v>
      </c>
      <c r="O8" s="165">
        <v>0</v>
      </c>
      <c r="P8" s="165">
        <v>0</v>
      </c>
      <c r="Q8" s="165">
        <v>0</v>
      </c>
      <c r="R8" s="165">
        <v>0</v>
      </c>
      <c r="S8" s="179">
        <v>0</v>
      </c>
      <c r="T8" s="301">
        <v>0</v>
      </c>
      <c r="U8" s="301">
        <v>0</v>
      </c>
      <c r="V8" s="180">
        <v>0</v>
      </c>
    </row>
    <row r="9" spans="1:22" s="166" customFormat="1">
      <c r="A9" s="177">
        <v>3</v>
      </c>
      <c r="B9" s="1" t="s">
        <v>282</v>
      </c>
      <c r="C9" s="178">
        <v>0</v>
      </c>
      <c r="D9" s="165">
        <v>0</v>
      </c>
      <c r="E9" s="165">
        <v>0</v>
      </c>
      <c r="F9" s="165">
        <v>0</v>
      </c>
      <c r="G9" s="165">
        <v>0</v>
      </c>
      <c r="H9" s="165">
        <v>0</v>
      </c>
      <c r="I9" s="165">
        <v>0</v>
      </c>
      <c r="J9" s="165">
        <v>0</v>
      </c>
      <c r="K9" s="165">
        <v>0</v>
      </c>
      <c r="L9" s="179">
        <v>0</v>
      </c>
      <c r="M9" s="178">
        <v>0</v>
      </c>
      <c r="N9" s="165">
        <v>0</v>
      </c>
      <c r="O9" s="165">
        <v>0</v>
      </c>
      <c r="P9" s="165">
        <v>0</v>
      </c>
      <c r="Q9" s="165">
        <v>0</v>
      </c>
      <c r="R9" s="165">
        <v>0</v>
      </c>
      <c r="S9" s="179">
        <v>0</v>
      </c>
      <c r="T9" s="301">
        <v>0</v>
      </c>
      <c r="U9" s="301">
        <v>0</v>
      </c>
      <c r="V9" s="180">
        <v>0</v>
      </c>
    </row>
    <row r="10" spans="1:22" s="166" customFormat="1">
      <c r="A10" s="177">
        <v>4</v>
      </c>
      <c r="B10" s="1" t="s">
        <v>104</v>
      </c>
      <c r="C10" s="178">
        <v>0</v>
      </c>
      <c r="D10" s="165">
        <v>0</v>
      </c>
      <c r="E10" s="165">
        <v>0</v>
      </c>
      <c r="F10" s="165">
        <v>0</v>
      </c>
      <c r="G10" s="165">
        <v>0</v>
      </c>
      <c r="H10" s="165">
        <v>0</v>
      </c>
      <c r="I10" s="165">
        <v>0</v>
      </c>
      <c r="J10" s="165">
        <v>0</v>
      </c>
      <c r="K10" s="165">
        <v>0</v>
      </c>
      <c r="L10" s="179">
        <v>0</v>
      </c>
      <c r="M10" s="178">
        <v>0</v>
      </c>
      <c r="N10" s="165">
        <v>0</v>
      </c>
      <c r="O10" s="165">
        <v>0</v>
      </c>
      <c r="P10" s="165">
        <v>0</v>
      </c>
      <c r="Q10" s="165">
        <v>0</v>
      </c>
      <c r="R10" s="165">
        <v>0</v>
      </c>
      <c r="S10" s="179">
        <v>0</v>
      </c>
      <c r="T10" s="301">
        <v>0</v>
      </c>
      <c r="U10" s="301">
        <v>0</v>
      </c>
      <c r="V10" s="180">
        <v>0</v>
      </c>
    </row>
    <row r="11" spans="1:22" s="166" customFormat="1">
      <c r="A11" s="177">
        <v>5</v>
      </c>
      <c r="B11" s="1" t="s">
        <v>105</v>
      </c>
      <c r="C11" s="178">
        <v>0</v>
      </c>
      <c r="D11" s="165">
        <v>0</v>
      </c>
      <c r="E11" s="165">
        <v>0</v>
      </c>
      <c r="F11" s="165">
        <v>0</v>
      </c>
      <c r="G11" s="165">
        <v>0</v>
      </c>
      <c r="H11" s="165">
        <v>0</v>
      </c>
      <c r="I11" s="165">
        <v>0</v>
      </c>
      <c r="J11" s="165">
        <v>0</v>
      </c>
      <c r="K11" s="165">
        <v>0</v>
      </c>
      <c r="L11" s="179">
        <v>0</v>
      </c>
      <c r="M11" s="178">
        <v>0</v>
      </c>
      <c r="N11" s="165">
        <v>0</v>
      </c>
      <c r="O11" s="165">
        <v>0</v>
      </c>
      <c r="P11" s="165">
        <v>0</v>
      </c>
      <c r="Q11" s="165">
        <v>0</v>
      </c>
      <c r="R11" s="165">
        <v>0</v>
      </c>
      <c r="S11" s="179">
        <v>0</v>
      </c>
      <c r="T11" s="301">
        <v>0</v>
      </c>
      <c r="U11" s="301">
        <v>0</v>
      </c>
      <c r="V11" s="180">
        <v>0</v>
      </c>
    </row>
    <row r="12" spans="1:22" s="166" customFormat="1">
      <c r="A12" s="177">
        <v>6</v>
      </c>
      <c r="B12" s="1" t="s">
        <v>106</v>
      </c>
      <c r="C12" s="178">
        <v>0</v>
      </c>
      <c r="D12" s="165">
        <v>737919.00225145998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79">
        <v>0</v>
      </c>
      <c r="M12" s="178">
        <v>0</v>
      </c>
      <c r="N12" s="165">
        <v>0</v>
      </c>
      <c r="O12" s="165">
        <v>0</v>
      </c>
      <c r="P12" s="165">
        <v>0</v>
      </c>
      <c r="Q12" s="165">
        <v>0</v>
      </c>
      <c r="R12" s="165">
        <v>0</v>
      </c>
      <c r="S12" s="179">
        <v>0</v>
      </c>
      <c r="T12" s="301">
        <v>737919.00225145998</v>
      </c>
      <c r="U12" s="301">
        <v>0</v>
      </c>
      <c r="V12" s="180">
        <v>737919.00225145998</v>
      </c>
    </row>
    <row r="13" spans="1:22" s="166" customFormat="1">
      <c r="A13" s="177">
        <v>7</v>
      </c>
      <c r="B13" s="1" t="s">
        <v>107</v>
      </c>
      <c r="C13" s="178">
        <v>0</v>
      </c>
      <c r="D13" s="165">
        <v>136443957.4007287</v>
      </c>
      <c r="E13" s="165">
        <v>0</v>
      </c>
      <c r="F13" s="165">
        <v>0</v>
      </c>
      <c r="G13" s="165">
        <v>0</v>
      </c>
      <c r="H13" s="165">
        <v>0</v>
      </c>
      <c r="I13" s="165">
        <v>0</v>
      </c>
      <c r="J13" s="165">
        <v>0</v>
      </c>
      <c r="K13" s="165">
        <v>0</v>
      </c>
      <c r="L13" s="179">
        <v>0</v>
      </c>
      <c r="M13" s="178">
        <v>0</v>
      </c>
      <c r="N13" s="165">
        <v>0</v>
      </c>
      <c r="O13" s="165">
        <v>0</v>
      </c>
      <c r="P13" s="165">
        <v>0</v>
      </c>
      <c r="Q13" s="165">
        <v>0</v>
      </c>
      <c r="R13" s="165">
        <v>0</v>
      </c>
      <c r="S13" s="179">
        <v>0</v>
      </c>
      <c r="T13" s="301">
        <v>57835097.325154804</v>
      </c>
      <c r="U13" s="301">
        <v>78608860.075573891</v>
      </c>
      <c r="V13" s="180">
        <v>136443957.4007287</v>
      </c>
    </row>
    <row r="14" spans="1:22" s="166" customFormat="1">
      <c r="A14" s="177">
        <v>8</v>
      </c>
      <c r="B14" s="1" t="s">
        <v>108</v>
      </c>
      <c r="C14" s="178">
        <v>0</v>
      </c>
      <c r="D14" s="165">
        <v>110684333.70901066</v>
      </c>
      <c r="E14" s="165">
        <v>0</v>
      </c>
      <c r="F14" s="165">
        <v>0</v>
      </c>
      <c r="G14" s="165">
        <v>0</v>
      </c>
      <c r="H14" s="165">
        <v>0</v>
      </c>
      <c r="I14" s="165">
        <v>0</v>
      </c>
      <c r="J14" s="165">
        <v>0</v>
      </c>
      <c r="K14" s="165">
        <v>0</v>
      </c>
      <c r="L14" s="179">
        <v>0</v>
      </c>
      <c r="M14" s="178">
        <v>0</v>
      </c>
      <c r="N14" s="165">
        <v>0</v>
      </c>
      <c r="O14" s="165">
        <v>0</v>
      </c>
      <c r="P14" s="165">
        <v>0</v>
      </c>
      <c r="Q14" s="165">
        <v>0</v>
      </c>
      <c r="R14" s="165">
        <v>0</v>
      </c>
      <c r="S14" s="179">
        <v>0</v>
      </c>
      <c r="T14" s="301">
        <v>103895148.02575549</v>
      </c>
      <c r="U14" s="301">
        <v>6789185.6832551602</v>
      </c>
      <c r="V14" s="180">
        <v>110684333.70901066</v>
      </c>
    </row>
    <row r="15" spans="1:22" s="166" customFormat="1" ht="13.5" customHeight="1">
      <c r="A15" s="177">
        <v>9</v>
      </c>
      <c r="B15" s="1" t="s">
        <v>109</v>
      </c>
      <c r="C15" s="178">
        <v>0</v>
      </c>
      <c r="D15" s="165">
        <v>3201517.6583264903</v>
      </c>
      <c r="E15" s="165">
        <v>0</v>
      </c>
      <c r="F15" s="165">
        <v>0</v>
      </c>
      <c r="G15" s="165">
        <v>0</v>
      </c>
      <c r="H15" s="165">
        <v>0</v>
      </c>
      <c r="I15" s="165">
        <v>0</v>
      </c>
      <c r="J15" s="165">
        <v>0</v>
      </c>
      <c r="K15" s="165">
        <v>0</v>
      </c>
      <c r="L15" s="179">
        <v>0</v>
      </c>
      <c r="M15" s="178">
        <v>0</v>
      </c>
      <c r="N15" s="165">
        <v>0</v>
      </c>
      <c r="O15" s="165">
        <v>0</v>
      </c>
      <c r="P15" s="165">
        <v>0</v>
      </c>
      <c r="Q15" s="165">
        <v>0</v>
      </c>
      <c r="R15" s="165">
        <v>0</v>
      </c>
      <c r="S15" s="179">
        <v>0</v>
      </c>
      <c r="T15" s="301">
        <v>2922039.0068356004</v>
      </c>
      <c r="U15" s="301">
        <v>279478.65149088996</v>
      </c>
      <c r="V15" s="180">
        <v>3201517.6583264903</v>
      </c>
    </row>
    <row r="16" spans="1:22" s="166" customFormat="1">
      <c r="A16" s="177">
        <v>10</v>
      </c>
      <c r="B16" s="1" t="s">
        <v>110</v>
      </c>
      <c r="C16" s="178">
        <v>0</v>
      </c>
      <c r="D16" s="165">
        <v>3328.70622</v>
      </c>
      <c r="E16" s="165">
        <v>0</v>
      </c>
      <c r="F16" s="165">
        <v>0</v>
      </c>
      <c r="G16" s="165">
        <v>0</v>
      </c>
      <c r="H16" s="165">
        <v>0</v>
      </c>
      <c r="I16" s="165">
        <v>0</v>
      </c>
      <c r="J16" s="165">
        <v>0</v>
      </c>
      <c r="K16" s="165">
        <v>0</v>
      </c>
      <c r="L16" s="179">
        <v>0</v>
      </c>
      <c r="M16" s="178">
        <v>0</v>
      </c>
      <c r="N16" s="165">
        <v>0</v>
      </c>
      <c r="O16" s="165">
        <v>0</v>
      </c>
      <c r="P16" s="165">
        <v>0</v>
      </c>
      <c r="Q16" s="165">
        <v>0</v>
      </c>
      <c r="R16" s="165">
        <v>0</v>
      </c>
      <c r="S16" s="179">
        <v>0</v>
      </c>
      <c r="T16" s="301">
        <v>3328.70622</v>
      </c>
      <c r="U16" s="301">
        <v>0</v>
      </c>
      <c r="V16" s="180">
        <v>3328.70622</v>
      </c>
    </row>
    <row r="17" spans="1:22" s="166" customFormat="1">
      <c r="A17" s="177">
        <v>11</v>
      </c>
      <c r="B17" s="1" t="s">
        <v>111</v>
      </c>
      <c r="C17" s="178">
        <v>0</v>
      </c>
      <c r="D17" s="165">
        <v>62478606.408710927</v>
      </c>
      <c r="E17" s="165">
        <v>0</v>
      </c>
      <c r="F17" s="165">
        <v>0</v>
      </c>
      <c r="G17" s="165">
        <v>0</v>
      </c>
      <c r="H17" s="165">
        <v>0</v>
      </c>
      <c r="I17" s="165">
        <v>0</v>
      </c>
      <c r="J17" s="165">
        <v>0</v>
      </c>
      <c r="K17" s="165">
        <v>0</v>
      </c>
      <c r="L17" s="179">
        <v>0</v>
      </c>
      <c r="M17" s="178">
        <v>0</v>
      </c>
      <c r="N17" s="165">
        <v>0</v>
      </c>
      <c r="O17" s="165">
        <v>0</v>
      </c>
      <c r="P17" s="165">
        <v>0</v>
      </c>
      <c r="Q17" s="165">
        <v>0</v>
      </c>
      <c r="R17" s="165">
        <v>0</v>
      </c>
      <c r="S17" s="179">
        <v>0</v>
      </c>
      <c r="T17" s="301">
        <v>62478606.408710927</v>
      </c>
      <c r="U17" s="301">
        <v>0</v>
      </c>
      <c r="V17" s="180">
        <v>62478606.408710927</v>
      </c>
    </row>
    <row r="18" spans="1:22" s="166" customFormat="1">
      <c r="A18" s="177">
        <v>12</v>
      </c>
      <c r="B18" s="1" t="s">
        <v>112</v>
      </c>
      <c r="C18" s="178">
        <v>0</v>
      </c>
      <c r="D18" s="165">
        <v>0</v>
      </c>
      <c r="E18" s="165">
        <v>0</v>
      </c>
      <c r="F18" s="165">
        <v>0</v>
      </c>
      <c r="G18" s="165">
        <v>0</v>
      </c>
      <c r="H18" s="165">
        <v>0</v>
      </c>
      <c r="I18" s="165">
        <v>0</v>
      </c>
      <c r="J18" s="165">
        <v>0</v>
      </c>
      <c r="K18" s="165">
        <v>0</v>
      </c>
      <c r="L18" s="179">
        <v>0</v>
      </c>
      <c r="M18" s="178">
        <v>0</v>
      </c>
      <c r="N18" s="165">
        <v>0</v>
      </c>
      <c r="O18" s="165">
        <v>0</v>
      </c>
      <c r="P18" s="165">
        <v>0</v>
      </c>
      <c r="Q18" s="165">
        <v>0</v>
      </c>
      <c r="R18" s="165">
        <v>0</v>
      </c>
      <c r="S18" s="179">
        <v>0</v>
      </c>
      <c r="T18" s="301">
        <v>0</v>
      </c>
      <c r="U18" s="301">
        <v>0</v>
      </c>
      <c r="V18" s="180">
        <v>0</v>
      </c>
    </row>
    <row r="19" spans="1:22" s="166" customFormat="1">
      <c r="A19" s="177">
        <v>13</v>
      </c>
      <c r="B19" s="1" t="s">
        <v>113</v>
      </c>
      <c r="C19" s="178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79">
        <v>0</v>
      </c>
      <c r="M19" s="178">
        <v>0</v>
      </c>
      <c r="N19" s="165">
        <v>0</v>
      </c>
      <c r="O19" s="165">
        <v>0</v>
      </c>
      <c r="P19" s="165">
        <v>0</v>
      </c>
      <c r="Q19" s="165">
        <v>0</v>
      </c>
      <c r="R19" s="165">
        <v>0</v>
      </c>
      <c r="S19" s="179">
        <v>0</v>
      </c>
      <c r="T19" s="301">
        <v>0</v>
      </c>
      <c r="U19" s="301">
        <v>0</v>
      </c>
      <c r="V19" s="180">
        <v>0</v>
      </c>
    </row>
    <row r="20" spans="1:22" s="166" customFormat="1">
      <c r="A20" s="177">
        <v>14</v>
      </c>
      <c r="B20" s="1" t="s">
        <v>114</v>
      </c>
      <c r="C20" s="178">
        <v>0</v>
      </c>
      <c r="D20" s="165">
        <v>153239852.70111787</v>
      </c>
      <c r="E20" s="165">
        <v>0</v>
      </c>
      <c r="F20" s="165">
        <v>0</v>
      </c>
      <c r="G20" s="165">
        <v>0</v>
      </c>
      <c r="H20" s="165">
        <v>0</v>
      </c>
      <c r="I20" s="165">
        <v>0</v>
      </c>
      <c r="J20" s="165">
        <v>0</v>
      </c>
      <c r="K20" s="165">
        <v>0</v>
      </c>
      <c r="L20" s="179">
        <v>0</v>
      </c>
      <c r="M20" s="178">
        <v>0</v>
      </c>
      <c r="N20" s="165">
        <v>0</v>
      </c>
      <c r="O20" s="165">
        <v>0</v>
      </c>
      <c r="P20" s="165">
        <v>0</v>
      </c>
      <c r="Q20" s="165">
        <v>0</v>
      </c>
      <c r="R20" s="165">
        <v>0</v>
      </c>
      <c r="S20" s="179">
        <v>0</v>
      </c>
      <c r="T20" s="301">
        <v>104355979.11505401</v>
      </c>
      <c r="U20" s="301">
        <v>48883873.586063847</v>
      </c>
      <c r="V20" s="180">
        <v>153239852.70111787</v>
      </c>
    </row>
    <row r="21" spans="1:22" ht="13.5" thickBot="1">
      <c r="A21" s="167"/>
      <c r="B21" s="181" t="s">
        <v>115</v>
      </c>
      <c r="C21" s="182">
        <v>0</v>
      </c>
      <c r="D21" s="169">
        <v>466789515.58636606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83">
        <v>0</v>
      </c>
      <c r="M21" s="182">
        <v>0</v>
      </c>
      <c r="N21" s="169">
        <v>0</v>
      </c>
      <c r="O21" s="169">
        <v>0</v>
      </c>
      <c r="P21" s="169">
        <v>0</v>
      </c>
      <c r="Q21" s="169">
        <v>0</v>
      </c>
      <c r="R21" s="169">
        <v>0</v>
      </c>
      <c r="S21" s="183">
        <v>0</v>
      </c>
      <c r="T21" s="183">
        <v>332228117.58998227</v>
      </c>
      <c r="U21" s="183">
        <v>134561397.99638379</v>
      </c>
      <c r="V21" s="184">
        <v>466789515.58636606</v>
      </c>
    </row>
    <row r="24" spans="1:22">
      <c r="A24" s="7"/>
      <c r="B24" s="7"/>
      <c r="C24" s="73"/>
      <c r="D24" s="73"/>
      <c r="E24" s="73"/>
    </row>
    <row r="25" spans="1:22">
      <c r="A25" s="185"/>
      <c r="B25" s="185"/>
      <c r="C25" s="7"/>
      <c r="D25" s="73"/>
      <c r="E25" s="73"/>
    </row>
    <row r="26" spans="1:22">
      <c r="A26" s="185"/>
      <c r="B26" s="74"/>
      <c r="C26" s="7"/>
      <c r="D26" s="73"/>
      <c r="E26" s="73"/>
    </row>
    <row r="27" spans="1:22">
      <c r="A27" s="185"/>
      <c r="B27" s="185"/>
      <c r="C27" s="7"/>
      <c r="D27" s="73"/>
      <c r="E27" s="73"/>
    </row>
    <row r="28" spans="1:22">
      <c r="A28" s="185"/>
      <c r="B28" s="74"/>
      <c r="C28" s="7"/>
      <c r="D28" s="73"/>
      <c r="E28" s="73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302" customWidth="1"/>
    <col min="4" max="4" width="14.85546875" style="302" bestFit="1" customWidth="1"/>
    <col min="5" max="5" width="17.7109375" style="302" customWidth="1"/>
    <col min="6" max="6" width="15.85546875" style="302" customWidth="1"/>
    <col min="7" max="7" width="17.42578125" style="302" customWidth="1"/>
    <col min="8" max="8" width="15.28515625" style="302" customWidth="1"/>
    <col min="9" max="16384" width="9.140625" style="45"/>
  </cols>
  <sheetData>
    <row r="1" spans="1:9">
      <c r="A1" s="2" t="s">
        <v>35</v>
      </c>
      <c r="B1" s="4" t="str">
        <f>'Info '!C2</f>
        <v>TBC BANK</v>
      </c>
    </row>
    <row r="2" spans="1:9">
      <c r="A2" s="2" t="s">
        <v>36</v>
      </c>
      <c r="B2" s="3" t="s">
        <v>515</v>
      </c>
    </row>
    <row r="4" spans="1:9" ht="13.5" thickBot="1">
      <c r="A4" s="2" t="s">
        <v>264</v>
      </c>
      <c r="B4" s="170" t="s">
        <v>388</v>
      </c>
    </row>
    <row r="5" spans="1:9">
      <c r="A5" s="171"/>
      <c r="B5" s="186"/>
      <c r="C5" s="303" t="s">
        <v>0</v>
      </c>
      <c r="D5" s="303" t="s">
        <v>1</v>
      </c>
      <c r="E5" s="303" t="s">
        <v>2</v>
      </c>
      <c r="F5" s="303" t="s">
        <v>3</v>
      </c>
      <c r="G5" s="304" t="s">
        <v>4</v>
      </c>
      <c r="H5" s="305" t="s">
        <v>10</v>
      </c>
      <c r="I5" s="187"/>
    </row>
    <row r="6" spans="1:9" s="187" customFormat="1" ht="12.75" customHeight="1">
      <c r="A6" s="188"/>
      <c r="B6" s="566" t="s">
        <v>263</v>
      </c>
      <c r="C6" s="568" t="s">
        <v>380</v>
      </c>
      <c r="D6" s="570" t="s">
        <v>379</v>
      </c>
      <c r="E6" s="571"/>
      <c r="F6" s="568" t="s">
        <v>384</v>
      </c>
      <c r="G6" s="568" t="s">
        <v>385</v>
      </c>
      <c r="H6" s="564" t="s">
        <v>383</v>
      </c>
    </row>
    <row r="7" spans="1:9" ht="38.25">
      <c r="A7" s="190"/>
      <c r="B7" s="567"/>
      <c r="C7" s="569"/>
      <c r="D7" s="306" t="s">
        <v>382</v>
      </c>
      <c r="E7" s="306" t="s">
        <v>381</v>
      </c>
      <c r="F7" s="569"/>
      <c r="G7" s="569"/>
      <c r="H7" s="565"/>
      <c r="I7" s="187"/>
    </row>
    <row r="8" spans="1:9">
      <c r="A8" s="188">
        <v>1</v>
      </c>
      <c r="B8" s="1" t="s">
        <v>102</v>
      </c>
      <c r="C8" s="307">
        <v>2646046570.8771219</v>
      </c>
      <c r="D8" s="308">
        <v>0</v>
      </c>
      <c r="E8" s="307">
        <v>0</v>
      </c>
      <c r="F8" s="307">
        <v>1424560655.0465193</v>
      </c>
      <c r="G8" s="309">
        <v>1424560655.0465193</v>
      </c>
      <c r="H8" s="311">
        <v>0.53837323602898657</v>
      </c>
    </row>
    <row r="9" spans="1:9" ht="15" customHeight="1">
      <c r="A9" s="188">
        <v>2</v>
      </c>
      <c r="B9" s="1" t="s">
        <v>103</v>
      </c>
      <c r="C9" s="307">
        <v>0</v>
      </c>
      <c r="D9" s="308">
        <v>0</v>
      </c>
      <c r="E9" s="307">
        <v>0</v>
      </c>
      <c r="F9" s="307">
        <v>0</v>
      </c>
      <c r="G9" s="309">
        <v>0</v>
      </c>
      <c r="H9" s="311" t="s">
        <v>514</v>
      </c>
    </row>
    <row r="10" spans="1:9">
      <c r="A10" s="188">
        <v>3</v>
      </c>
      <c r="B10" s="1" t="s">
        <v>282</v>
      </c>
      <c r="C10" s="307">
        <v>0</v>
      </c>
      <c r="D10" s="308">
        <v>0</v>
      </c>
      <c r="E10" s="307">
        <v>0</v>
      </c>
      <c r="F10" s="307">
        <v>0</v>
      </c>
      <c r="G10" s="309">
        <v>0</v>
      </c>
      <c r="H10" s="311" t="s">
        <v>514</v>
      </c>
    </row>
    <row r="11" spans="1:9">
      <c r="A11" s="188">
        <v>4</v>
      </c>
      <c r="B11" s="1" t="s">
        <v>104</v>
      </c>
      <c r="C11" s="307">
        <v>477681640.30790007</v>
      </c>
      <c r="D11" s="308">
        <v>0</v>
      </c>
      <c r="E11" s="307">
        <v>0</v>
      </c>
      <c r="F11" s="307">
        <v>60132593.0044</v>
      </c>
      <c r="G11" s="309">
        <v>60132593.0044</v>
      </c>
      <c r="H11" s="311">
        <v>0.1258842457617593</v>
      </c>
    </row>
    <row r="12" spans="1:9">
      <c r="A12" s="188">
        <v>5</v>
      </c>
      <c r="B12" s="1" t="s">
        <v>105</v>
      </c>
      <c r="C12" s="307">
        <v>0</v>
      </c>
      <c r="D12" s="308">
        <v>0</v>
      </c>
      <c r="E12" s="307">
        <v>0</v>
      </c>
      <c r="F12" s="307">
        <v>0</v>
      </c>
      <c r="G12" s="309">
        <v>0</v>
      </c>
      <c r="H12" s="311" t="s">
        <v>514</v>
      </c>
    </row>
    <row r="13" spans="1:9">
      <c r="A13" s="188">
        <v>6</v>
      </c>
      <c r="B13" s="1" t="s">
        <v>106</v>
      </c>
      <c r="C13" s="307">
        <v>581081536.23189974</v>
      </c>
      <c r="D13" s="308">
        <v>80506247.517524004</v>
      </c>
      <c r="E13" s="307">
        <v>48724562.758762002</v>
      </c>
      <c r="F13" s="307">
        <v>174591630.27251881</v>
      </c>
      <c r="G13" s="309">
        <v>173853711.27026737</v>
      </c>
      <c r="H13" s="311">
        <v>0.27604323227242222</v>
      </c>
    </row>
    <row r="14" spans="1:9">
      <c r="A14" s="188">
        <v>7</v>
      </c>
      <c r="B14" s="1" t="s">
        <v>107</v>
      </c>
      <c r="C14" s="307">
        <v>3142048083.0583115</v>
      </c>
      <c r="D14" s="308">
        <v>1085741656.0171561</v>
      </c>
      <c r="E14" s="307">
        <v>483696264.45361447</v>
      </c>
      <c r="F14" s="307">
        <v>3625744347.5119257</v>
      </c>
      <c r="G14" s="309">
        <v>3489300390.1111975</v>
      </c>
      <c r="H14" s="311">
        <v>0.96236801486173196</v>
      </c>
    </row>
    <row r="15" spans="1:9">
      <c r="A15" s="188">
        <v>8</v>
      </c>
      <c r="B15" s="1" t="s">
        <v>108</v>
      </c>
      <c r="C15" s="307">
        <v>3396345320.2783141</v>
      </c>
      <c r="D15" s="308">
        <v>318639705.69366801</v>
      </c>
      <c r="E15" s="307">
        <v>110124937.70004709</v>
      </c>
      <c r="F15" s="307">
        <v>2629852693.4837708</v>
      </c>
      <c r="G15" s="309">
        <v>2519168359.7747602</v>
      </c>
      <c r="H15" s="311">
        <v>0.71843425850906117</v>
      </c>
    </row>
    <row r="16" spans="1:9">
      <c r="A16" s="188">
        <v>9</v>
      </c>
      <c r="B16" s="1" t="s">
        <v>109</v>
      </c>
      <c r="C16" s="307">
        <v>1351184387.5866416</v>
      </c>
      <c r="D16" s="308">
        <v>99875252.080917016</v>
      </c>
      <c r="E16" s="307">
        <v>15284071.422610499</v>
      </c>
      <c r="F16" s="307">
        <v>478263960.65323818</v>
      </c>
      <c r="G16" s="309">
        <v>475062442.99491173</v>
      </c>
      <c r="H16" s="311">
        <v>0.34765708631090708</v>
      </c>
    </row>
    <row r="17" spans="1:8">
      <c r="A17" s="188">
        <v>10</v>
      </c>
      <c r="B17" s="1" t="s">
        <v>110</v>
      </c>
      <c r="C17" s="307">
        <v>68960886.939621985</v>
      </c>
      <c r="D17" s="308">
        <v>841537.79871200002</v>
      </c>
      <c r="E17" s="307">
        <v>356139.96502299997</v>
      </c>
      <c r="F17" s="307">
        <v>62765704.011711486</v>
      </c>
      <c r="G17" s="309">
        <v>62762375.305491485</v>
      </c>
      <c r="H17" s="311">
        <v>0.90543951620760776</v>
      </c>
    </row>
    <row r="18" spans="1:8">
      <c r="A18" s="188">
        <v>11</v>
      </c>
      <c r="B18" s="1" t="s">
        <v>111</v>
      </c>
      <c r="C18" s="307">
        <v>1093100710.6086273</v>
      </c>
      <c r="D18" s="308">
        <v>0</v>
      </c>
      <c r="E18" s="307">
        <v>0</v>
      </c>
      <c r="F18" s="307">
        <v>1397746631.0685511</v>
      </c>
      <c r="G18" s="309">
        <v>1335268024.6598401</v>
      </c>
      <c r="H18" s="311">
        <v>1.2215416307948208</v>
      </c>
    </row>
    <row r="19" spans="1:8">
      <c r="A19" s="188">
        <v>12</v>
      </c>
      <c r="B19" s="1" t="s">
        <v>112</v>
      </c>
      <c r="C19" s="307">
        <v>0</v>
      </c>
      <c r="D19" s="308">
        <v>0</v>
      </c>
      <c r="E19" s="307">
        <v>0</v>
      </c>
      <c r="F19" s="307">
        <v>0</v>
      </c>
      <c r="G19" s="309">
        <v>0</v>
      </c>
      <c r="H19" s="311" t="s">
        <v>514</v>
      </c>
    </row>
    <row r="20" spans="1:8">
      <c r="A20" s="188">
        <v>13</v>
      </c>
      <c r="B20" s="1" t="s">
        <v>258</v>
      </c>
      <c r="C20" s="307">
        <v>0</v>
      </c>
      <c r="D20" s="308">
        <v>0</v>
      </c>
      <c r="E20" s="307">
        <v>0</v>
      </c>
      <c r="F20" s="307">
        <v>0</v>
      </c>
      <c r="G20" s="309">
        <v>0</v>
      </c>
      <c r="H20" s="311" t="s">
        <v>514</v>
      </c>
    </row>
    <row r="21" spans="1:8">
      <c r="A21" s="188">
        <v>14</v>
      </c>
      <c r="B21" s="1" t="s">
        <v>114</v>
      </c>
      <c r="C21" s="307">
        <v>2342520613.0488725</v>
      </c>
      <c r="D21" s="308">
        <v>499422404.13006699</v>
      </c>
      <c r="E21" s="307">
        <v>217923564.1738334</v>
      </c>
      <c r="F21" s="307">
        <v>2066343428.6438055</v>
      </c>
      <c r="G21" s="309">
        <v>1913103575.9426875</v>
      </c>
      <c r="H21" s="311">
        <v>0.74717644421282259</v>
      </c>
    </row>
    <row r="22" spans="1:8" ht="13.5" thickBot="1">
      <c r="A22" s="191"/>
      <c r="B22" s="192" t="s">
        <v>115</v>
      </c>
      <c r="C22" s="310">
        <v>15098969748.937311</v>
      </c>
      <c r="D22" s="310">
        <v>2085026803.2380443</v>
      </c>
      <c r="E22" s="310">
        <v>876109540.47389054</v>
      </c>
      <c r="F22" s="310">
        <v>11920001643.696442</v>
      </c>
      <c r="G22" s="310">
        <v>11453212128.110077</v>
      </c>
      <c r="H22" s="312">
        <v>0.71694242767869298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2" sqref="B2"/>
    </sheetView>
  </sheetViews>
  <sheetFormatPr defaultColWidth="9.140625" defaultRowHeight="12.75"/>
  <cols>
    <col min="1" max="1" width="10.5703125" style="302" bestFit="1" customWidth="1"/>
    <col min="2" max="2" width="104.140625" style="302" customWidth="1"/>
    <col min="3" max="4" width="13.5703125" style="302" bestFit="1" customWidth="1"/>
    <col min="5" max="6" width="14.5703125" style="302" bestFit="1" customWidth="1"/>
    <col min="7" max="8" width="16" style="302" bestFit="1" customWidth="1"/>
    <col min="9" max="9" width="14.5703125" style="302" bestFit="1" customWidth="1"/>
    <col min="10" max="11" width="16" style="302" bestFit="1" customWidth="1"/>
    <col min="12" max="16384" width="9.140625" style="302"/>
  </cols>
  <sheetData>
    <row r="1" spans="1:11">
      <c r="A1" s="302" t="s">
        <v>35</v>
      </c>
      <c r="B1" s="302" t="str">
        <f>'Info '!C2</f>
        <v>TBC BANK</v>
      </c>
    </row>
    <row r="2" spans="1:11">
      <c r="A2" s="302" t="s">
        <v>36</v>
      </c>
      <c r="B2" s="3" t="s">
        <v>515</v>
      </c>
      <c r="C2" s="329"/>
      <c r="D2" s="329"/>
    </row>
    <row r="3" spans="1:11">
      <c r="B3" s="329"/>
      <c r="C3" s="329"/>
      <c r="D3" s="329"/>
    </row>
    <row r="4" spans="1:11" ht="13.5" thickBot="1">
      <c r="A4" s="302" t="s">
        <v>260</v>
      </c>
      <c r="B4" s="356" t="s">
        <v>389</v>
      </c>
      <c r="C4" s="329"/>
      <c r="D4" s="329"/>
    </row>
    <row r="5" spans="1:11" ht="30" customHeight="1">
      <c r="A5" s="572"/>
      <c r="B5" s="573"/>
      <c r="C5" s="574" t="s">
        <v>442</v>
      </c>
      <c r="D5" s="574"/>
      <c r="E5" s="574"/>
      <c r="F5" s="574" t="s">
        <v>443</v>
      </c>
      <c r="G5" s="574"/>
      <c r="H5" s="574"/>
      <c r="I5" s="574" t="s">
        <v>444</v>
      </c>
      <c r="J5" s="574"/>
      <c r="K5" s="575"/>
    </row>
    <row r="6" spans="1:11">
      <c r="A6" s="330"/>
      <c r="B6" s="331"/>
      <c r="C6" s="52" t="s">
        <v>74</v>
      </c>
      <c r="D6" s="52" t="s">
        <v>75</v>
      </c>
      <c r="E6" s="52" t="s">
        <v>76</v>
      </c>
      <c r="F6" s="52" t="s">
        <v>74</v>
      </c>
      <c r="G6" s="52" t="s">
        <v>75</v>
      </c>
      <c r="H6" s="52" t="s">
        <v>76</v>
      </c>
      <c r="I6" s="52" t="s">
        <v>74</v>
      </c>
      <c r="J6" s="52" t="s">
        <v>75</v>
      </c>
      <c r="K6" s="52" t="s">
        <v>76</v>
      </c>
    </row>
    <row r="7" spans="1:11">
      <c r="A7" s="332" t="s">
        <v>392</v>
      </c>
      <c r="B7" s="333"/>
      <c r="C7" s="333"/>
      <c r="D7" s="333"/>
      <c r="E7" s="333"/>
      <c r="F7" s="333"/>
      <c r="G7" s="333"/>
      <c r="H7" s="333"/>
      <c r="I7" s="333"/>
      <c r="J7" s="333"/>
      <c r="K7" s="334"/>
    </row>
    <row r="8" spans="1:11">
      <c r="A8" s="335">
        <v>1</v>
      </c>
      <c r="B8" s="336" t="s">
        <v>390</v>
      </c>
      <c r="C8" s="506"/>
      <c r="D8" s="506"/>
      <c r="E8" s="506"/>
      <c r="F8" s="507">
        <v>801019911.04688251</v>
      </c>
      <c r="G8" s="507">
        <v>1796549530.8973873</v>
      </c>
      <c r="H8" s="507">
        <v>2597569441.9442697</v>
      </c>
      <c r="I8" s="507">
        <v>819598537.2334106</v>
      </c>
      <c r="J8" s="507">
        <v>1674265007.2466364</v>
      </c>
      <c r="K8" s="508">
        <v>2493863544.4800472</v>
      </c>
    </row>
    <row r="9" spans="1:11">
      <c r="A9" s="332" t="s">
        <v>393</v>
      </c>
      <c r="B9" s="333"/>
      <c r="C9" s="509"/>
      <c r="D9" s="509"/>
      <c r="E9" s="509"/>
      <c r="F9" s="509"/>
      <c r="G9" s="509"/>
      <c r="H9" s="509"/>
      <c r="I9" s="509"/>
      <c r="J9" s="509"/>
      <c r="K9" s="510"/>
    </row>
    <row r="10" spans="1:11">
      <c r="A10" s="338">
        <v>2</v>
      </c>
      <c r="B10" s="339" t="s">
        <v>401</v>
      </c>
      <c r="C10" s="511">
        <v>819811121.56295383</v>
      </c>
      <c r="D10" s="512">
        <v>3888304825.6657486</v>
      </c>
      <c r="E10" s="512">
        <v>4708115947.2287025</v>
      </c>
      <c r="F10" s="512">
        <v>141143835.89201388</v>
      </c>
      <c r="G10" s="512">
        <v>597126106.08020329</v>
      </c>
      <c r="H10" s="512">
        <v>738269941.9722172</v>
      </c>
      <c r="I10" s="512">
        <v>703304408.52364635</v>
      </c>
      <c r="J10" s="512">
        <v>667471575.14557219</v>
      </c>
      <c r="K10" s="513">
        <v>1370775983.6692185</v>
      </c>
    </row>
    <row r="11" spans="1:11">
      <c r="A11" s="338">
        <v>3</v>
      </c>
      <c r="B11" s="339" t="s">
        <v>395</v>
      </c>
      <c r="C11" s="511">
        <v>2402850128.2876005</v>
      </c>
      <c r="D11" s="512">
        <v>3826133939.6323633</v>
      </c>
      <c r="E11" s="512">
        <v>6228984067.9199638</v>
      </c>
      <c r="F11" s="512">
        <v>789272440.82035756</v>
      </c>
      <c r="G11" s="512">
        <v>705024987.14197135</v>
      </c>
      <c r="H11" s="512">
        <v>1494297427.9623289</v>
      </c>
      <c r="I11" s="512">
        <v>50426572.770776987</v>
      </c>
      <c r="J11" s="512">
        <v>55896755.59360683</v>
      </c>
      <c r="K11" s="513">
        <v>106323328.36438382</v>
      </c>
    </row>
    <row r="12" spans="1:11">
      <c r="A12" s="338">
        <v>4</v>
      </c>
      <c r="B12" s="339" t="s">
        <v>396</v>
      </c>
      <c r="C12" s="511">
        <v>1104530813.8461537</v>
      </c>
      <c r="D12" s="512">
        <v>0</v>
      </c>
      <c r="E12" s="512">
        <v>1104530813.8461537</v>
      </c>
      <c r="F12" s="512">
        <v>0</v>
      </c>
      <c r="G12" s="512">
        <v>0</v>
      </c>
      <c r="H12" s="512">
        <v>0</v>
      </c>
      <c r="I12" s="512">
        <v>0</v>
      </c>
      <c r="J12" s="512">
        <v>0</v>
      </c>
      <c r="K12" s="513">
        <v>0</v>
      </c>
    </row>
    <row r="13" spans="1:11">
      <c r="A13" s="338">
        <v>5</v>
      </c>
      <c r="B13" s="339" t="s">
        <v>404</v>
      </c>
      <c r="C13" s="511">
        <v>715770618.424698</v>
      </c>
      <c r="D13" s="512">
        <v>1515515789.3054733</v>
      </c>
      <c r="E13" s="512">
        <v>2231286407.7301712</v>
      </c>
      <c r="F13" s="512">
        <v>140153126.62863481</v>
      </c>
      <c r="G13" s="512">
        <v>550525945.25205588</v>
      </c>
      <c r="H13" s="512">
        <v>690679071.88069069</v>
      </c>
      <c r="I13" s="512">
        <v>53577379.904807694</v>
      </c>
      <c r="J13" s="512">
        <v>257552609.07023123</v>
      </c>
      <c r="K13" s="513">
        <v>311129988.97503895</v>
      </c>
    </row>
    <row r="14" spans="1:11">
      <c r="A14" s="338">
        <v>6</v>
      </c>
      <c r="B14" s="339" t="s">
        <v>437</v>
      </c>
      <c r="C14" s="511">
        <v>0</v>
      </c>
      <c r="D14" s="512">
        <v>0</v>
      </c>
      <c r="E14" s="512">
        <v>0</v>
      </c>
      <c r="F14" s="512">
        <v>0</v>
      </c>
      <c r="G14" s="512">
        <v>0</v>
      </c>
      <c r="H14" s="512">
        <v>0</v>
      </c>
      <c r="I14" s="512">
        <v>0</v>
      </c>
      <c r="J14" s="512">
        <v>0</v>
      </c>
      <c r="K14" s="513">
        <v>0</v>
      </c>
    </row>
    <row r="15" spans="1:11">
      <c r="A15" s="338">
        <v>7</v>
      </c>
      <c r="B15" s="339" t="s">
        <v>438</v>
      </c>
      <c r="C15" s="511">
        <v>42393213.486307688</v>
      </c>
      <c r="D15" s="512">
        <v>53085834.21356605</v>
      </c>
      <c r="E15" s="512">
        <v>95479047.699873745</v>
      </c>
      <c r="F15" s="512">
        <v>42393213.486307688</v>
      </c>
      <c r="G15" s="512">
        <v>53085834.213566154</v>
      </c>
      <c r="H15" s="512">
        <v>95479047.699873835</v>
      </c>
      <c r="I15" s="512">
        <v>42529870.795569882</v>
      </c>
      <c r="J15" s="512">
        <v>46008986.033148468</v>
      </c>
      <c r="K15" s="513">
        <v>88538856.828718349</v>
      </c>
    </row>
    <row r="16" spans="1:11">
      <c r="A16" s="338">
        <v>8</v>
      </c>
      <c r="B16" s="340" t="s">
        <v>397</v>
      </c>
      <c r="C16" s="511">
        <v>5085355895.6077147</v>
      </c>
      <c r="D16" s="512">
        <v>9283040388.8171501</v>
      </c>
      <c r="E16" s="512">
        <v>14368396284.424864</v>
      </c>
      <c r="F16" s="512">
        <v>1112962616.8273139</v>
      </c>
      <c r="G16" s="512">
        <v>1905762872.6877966</v>
      </c>
      <c r="H16" s="512">
        <v>3018725489.5151105</v>
      </c>
      <c r="I16" s="512">
        <v>849838231.99480093</v>
      </c>
      <c r="J16" s="512">
        <v>1026929925.8425586</v>
      </c>
      <c r="K16" s="513">
        <v>1876768157.8373597</v>
      </c>
    </row>
    <row r="17" spans="1:11">
      <c r="A17" s="332" t="s">
        <v>394</v>
      </c>
      <c r="B17" s="333"/>
      <c r="C17" s="509"/>
      <c r="D17" s="509"/>
      <c r="E17" s="509"/>
      <c r="F17" s="509"/>
      <c r="G17" s="509"/>
      <c r="H17" s="509"/>
      <c r="I17" s="509"/>
      <c r="J17" s="509"/>
      <c r="K17" s="510"/>
    </row>
    <row r="18" spans="1:11">
      <c r="A18" s="338">
        <v>9</v>
      </c>
      <c r="B18" s="339" t="s">
        <v>400</v>
      </c>
      <c r="C18" s="511">
        <v>2842882.3076923075</v>
      </c>
      <c r="D18" s="512">
        <v>0</v>
      </c>
      <c r="E18" s="512">
        <v>2842882.3076923075</v>
      </c>
      <c r="F18" s="512">
        <v>0</v>
      </c>
      <c r="G18" s="512">
        <v>0</v>
      </c>
      <c r="H18" s="512">
        <v>0</v>
      </c>
      <c r="I18" s="512">
        <v>0</v>
      </c>
      <c r="J18" s="512">
        <v>0</v>
      </c>
      <c r="K18" s="513">
        <v>0</v>
      </c>
    </row>
    <row r="19" spans="1:11">
      <c r="A19" s="338">
        <v>10</v>
      </c>
      <c r="B19" s="339" t="s">
        <v>439</v>
      </c>
      <c r="C19" s="511">
        <v>3851822309.9784622</v>
      </c>
      <c r="D19" s="512">
        <v>6028974771.9541435</v>
      </c>
      <c r="E19" s="512">
        <v>9880797081.9326057</v>
      </c>
      <c r="F19" s="512">
        <v>131842721.70396921</v>
      </c>
      <c r="G19" s="512">
        <v>130143296.51516819</v>
      </c>
      <c r="H19" s="512">
        <v>261986018.2191374</v>
      </c>
      <c r="I19" s="512">
        <v>140036871.56704998</v>
      </c>
      <c r="J19" s="512">
        <v>627186021.87664902</v>
      </c>
      <c r="K19" s="513">
        <v>767222893.443699</v>
      </c>
    </row>
    <row r="20" spans="1:11">
      <c r="A20" s="338">
        <v>11</v>
      </c>
      <c r="B20" s="339" t="s">
        <v>399</v>
      </c>
      <c r="C20" s="511">
        <v>848509.09232769208</v>
      </c>
      <c r="D20" s="512">
        <v>1711206.7747492313</v>
      </c>
      <c r="E20" s="512">
        <v>2559715.8670769231</v>
      </c>
      <c r="F20" s="512">
        <v>102160966.80289233</v>
      </c>
      <c r="G20" s="512">
        <v>272828317.58565915</v>
      </c>
      <c r="H20" s="512">
        <v>374989284.38855147</v>
      </c>
      <c r="I20" s="512">
        <v>66516837.358153872</v>
      </c>
      <c r="J20" s="512">
        <v>112142962.28060661</v>
      </c>
      <c r="K20" s="513">
        <v>178659799.63876048</v>
      </c>
    </row>
    <row r="21" spans="1:11" ht="13.5" thickBot="1">
      <c r="A21" s="341">
        <v>12</v>
      </c>
      <c r="B21" s="342" t="s">
        <v>398</v>
      </c>
      <c r="C21" s="514">
        <v>3855513701.3784823</v>
      </c>
      <c r="D21" s="515">
        <v>6030685978.7288923</v>
      </c>
      <c r="E21" s="514">
        <v>9886199680.1073742</v>
      </c>
      <c r="F21" s="515">
        <v>234003688.50686154</v>
      </c>
      <c r="G21" s="515">
        <v>402971614.10082734</v>
      </c>
      <c r="H21" s="515">
        <v>636975302.6076889</v>
      </c>
      <c r="I21" s="515">
        <v>206553708.92520386</v>
      </c>
      <c r="J21" s="515">
        <v>739328984.15725565</v>
      </c>
      <c r="K21" s="516">
        <v>945882693.08245945</v>
      </c>
    </row>
    <row r="22" spans="1:11" ht="38.25" customHeight="1" thickBot="1">
      <c r="A22" s="343"/>
      <c r="B22" s="344"/>
      <c r="C22" s="344"/>
      <c r="D22" s="344"/>
      <c r="E22" s="344"/>
      <c r="F22" s="576" t="s">
        <v>441</v>
      </c>
      <c r="G22" s="574"/>
      <c r="H22" s="574"/>
      <c r="I22" s="576" t="s">
        <v>405</v>
      </c>
      <c r="J22" s="574"/>
      <c r="K22" s="575"/>
    </row>
    <row r="23" spans="1:11">
      <c r="A23" s="345">
        <v>13</v>
      </c>
      <c r="B23" s="346" t="s">
        <v>390</v>
      </c>
      <c r="C23" s="347"/>
      <c r="D23" s="347"/>
      <c r="E23" s="347"/>
      <c r="F23" s="517">
        <v>801019911.04688251</v>
      </c>
      <c r="G23" s="517">
        <v>1796549530.8973873</v>
      </c>
      <c r="H23" s="517">
        <v>2597569441.9442697</v>
      </c>
      <c r="I23" s="517">
        <v>819598537.2334106</v>
      </c>
      <c r="J23" s="517">
        <v>1674265007.2466364</v>
      </c>
      <c r="K23" s="518">
        <v>2493863544.4800472</v>
      </c>
    </row>
    <row r="24" spans="1:11" ht="13.5" thickBot="1">
      <c r="A24" s="348">
        <v>14</v>
      </c>
      <c r="B24" s="349" t="s">
        <v>402</v>
      </c>
      <c r="C24" s="350"/>
      <c r="D24" s="351"/>
      <c r="E24" s="352"/>
      <c r="F24" s="519">
        <v>878958928.32045233</v>
      </c>
      <c r="G24" s="519">
        <v>1502791258.5869694</v>
      </c>
      <c r="H24" s="519">
        <v>2381750186.9074216</v>
      </c>
      <c r="I24" s="519">
        <v>643284523.06959701</v>
      </c>
      <c r="J24" s="519">
        <v>287600941.68530297</v>
      </c>
      <c r="K24" s="520">
        <v>930885464.75490022</v>
      </c>
    </row>
    <row r="25" spans="1:11" ht="13.5" thickBot="1">
      <c r="A25" s="353">
        <v>15</v>
      </c>
      <c r="B25" s="354" t="s">
        <v>403</v>
      </c>
      <c r="C25" s="355"/>
      <c r="D25" s="355"/>
      <c r="E25" s="355"/>
      <c r="F25" s="474">
        <v>0.91132803278703978</v>
      </c>
      <c r="G25" s="474">
        <v>1.195475100505063</v>
      </c>
      <c r="H25" s="474">
        <v>1.090613724404522</v>
      </c>
      <c r="I25" s="474">
        <v>1.2740840294470106</v>
      </c>
      <c r="J25" s="474">
        <v>5.8214865272542848</v>
      </c>
      <c r="K25" s="475">
        <v>2.679022972108255</v>
      </c>
    </row>
    <row r="27" spans="1:11" ht="25.5">
      <c r="B27" s="328" t="s">
        <v>440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45"/>
  </cols>
  <sheetData>
    <row r="1" spans="1:14">
      <c r="A1" s="4" t="s">
        <v>35</v>
      </c>
      <c r="B1" s="4" t="str">
        <f>'Info '!C2</f>
        <v>TBC BANK</v>
      </c>
    </row>
    <row r="2" spans="1:14" ht="14.25" customHeight="1">
      <c r="A2" s="4" t="s">
        <v>36</v>
      </c>
      <c r="B2" s="3" t="s">
        <v>515</v>
      </c>
    </row>
    <row r="3" spans="1:14" ht="14.25" customHeight="1"/>
    <row r="4" spans="1:14" ht="13.5" thickBot="1">
      <c r="A4" s="4" t="s">
        <v>276</v>
      </c>
      <c r="B4" s="266" t="s">
        <v>33</v>
      </c>
    </row>
    <row r="5" spans="1:14" s="198" customFormat="1">
      <c r="A5" s="194"/>
      <c r="B5" s="195"/>
      <c r="C5" s="196" t="s">
        <v>0</v>
      </c>
      <c r="D5" s="196" t="s">
        <v>1</v>
      </c>
      <c r="E5" s="196" t="s">
        <v>2</v>
      </c>
      <c r="F5" s="196" t="s">
        <v>3</v>
      </c>
      <c r="G5" s="196" t="s">
        <v>4</v>
      </c>
      <c r="H5" s="196" t="s">
        <v>10</v>
      </c>
      <c r="I5" s="196" t="s">
        <v>13</v>
      </c>
      <c r="J5" s="196" t="s">
        <v>14</v>
      </c>
      <c r="K5" s="196" t="s">
        <v>15</v>
      </c>
      <c r="L5" s="196" t="s">
        <v>16</v>
      </c>
      <c r="M5" s="196" t="s">
        <v>17</v>
      </c>
      <c r="N5" s="197" t="s">
        <v>18</v>
      </c>
    </row>
    <row r="6" spans="1:14" ht="25.5">
      <c r="A6" s="199"/>
      <c r="B6" s="200"/>
      <c r="C6" s="201" t="s">
        <v>275</v>
      </c>
      <c r="D6" s="202" t="s">
        <v>274</v>
      </c>
      <c r="E6" s="203" t="s">
        <v>273</v>
      </c>
      <c r="F6" s="204">
        <v>0</v>
      </c>
      <c r="G6" s="204">
        <v>0.2</v>
      </c>
      <c r="H6" s="204">
        <v>0.35</v>
      </c>
      <c r="I6" s="204">
        <v>0.5</v>
      </c>
      <c r="J6" s="204">
        <v>0.75</v>
      </c>
      <c r="K6" s="204">
        <v>1</v>
      </c>
      <c r="L6" s="204">
        <v>1.5</v>
      </c>
      <c r="M6" s="204">
        <v>2.5</v>
      </c>
      <c r="N6" s="265" t="s">
        <v>288</v>
      </c>
    </row>
    <row r="7" spans="1:14" ht="15">
      <c r="A7" s="205">
        <v>1</v>
      </c>
      <c r="B7" s="206" t="s">
        <v>272</v>
      </c>
      <c r="C7" s="207">
        <v>580288502.58738637</v>
      </c>
      <c r="D7" s="200"/>
      <c r="E7" s="208">
        <v>11849389.866751149</v>
      </c>
      <c r="F7" s="209">
        <v>0</v>
      </c>
      <c r="G7" s="209">
        <v>8504177</v>
      </c>
      <c r="H7" s="209">
        <v>0</v>
      </c>
      <c r="I7" s="209">
        <v>503786.35855709005</v>
      </c>
      <c r="J7" s="209">
        <v>0</v>
      </c>
      <c r="K7" s="209">
        <v>2841426.5081940596</v>
      </c>
      <c r="L7" s="209">
        <v>0</v>
      </c>
      <c r="M7" s="209">
        <v>0</v>
      </c>
      <c r="N7" s="210">
        <v>4794155.0874726046</v>
      </c>
    </row>
    <row r="8" spans="1:14" ht="14.25">
      <c r="A8" s="205">
        <v>1.1000000000000001</v>
      </c>
      <c r="B8" s="211" t="s">
        <v>270</v>
      </c>
      <c r="C8" s="209">
        <v>572167842.08727241</v>
      </c>
      <c r="D8" s="212">
        <v>0.02</v>
      </c>
      <c r="E8" s="208">
        <v>11443356.841745449</v>
      </c>
      <c r="F8" s="209">
        <v>0</v>
      </c>
      <c r="G8" s="209">
        <v>8504177</v>
      </c>
      <c r="H8" s="209">
        <v>0</v>
      </c>
      <c r="I8" s="209">
        <v>445904.35855709005</v>
      </c>
      <c r="J8" s="209">
        <v>0</v>
      </c>
      <c r="K8" s="209">
        <v>2493275.4831883595</v>
      </c>
      <c r="L8" s="209">
        <v>0</v>
      </c>
      <c r="M8" s="209">
        <v>0</v>
      </c>
      <c r="N8" s="210">
        <v>4417063.0624669045</v>
      </c>
    </row>
    <row r="9" spans="1:14" ht="14.25">
      <c r="A9" s="205">
        <v>1.2</v>
      </c>
      <c r="B9" s="211" t="s">
        <v>269</v>
      </c>
      <c r="C9" s="209">
        <v>8120660.5001139995</v>
      </c>
      <c r="D9" s="212">
        <v>0.05</v>
      </c>
      <c r="E9" s="208">
        <v>406033.02500570001</v>
      </c>
      <c r="F9" s="209">
        <v>0</v>
      </c>
      <c r="G9" s="209">
        <v>0</v>
      </c>
      <c r="H9" s="209">
        <v>0</v>
      </c>
      <c r="I9" s="209">
        <v>57882</v>
      </c>
      <c r="J9" s="209">
        <v>0</v>
      </c>
      <c r="K9" s="209">
        <v>348151.02500570001</v>
      </c>
      <c r="L9" s="209">
        <v>0</v>
      </c>
      <c r="M9" s="209">
        <v>0</v>
      </c>
      <c r="N9" s="210">
        <v>377092.02500570001</v>
      </c>
    </row>
    <row r="10" spans="1:14" ht="14.25">
      <c r="A10" s="205">
        <v>1.3</v>
      </c>
      <c r="B10" s="211" t="s">
        <v>268</v>
      </c>
      <c r="C10" s="209">
        <v>0</v>
      </c>
      <c r="D10" s="212">
        <v>0.08</v>
      </c>
      <c r="E10" s="208">
        <v>0</v>
      </c>
      <c r="F10" s="209">
        <v>0</v>
      </c>
      <c r="G10" s="209">
        <v>0</v>
      </c>
      <c r="H10" s="209">
        <v>0</v>
      </c>
      <c r="I10" s="209">
        <v>0</v>
      </c>
      <c r="J10" s="209">
        <v>0</v>
      </c>
      <c r="K10" s="209">
        <v>0</v>
      </c>
      <c r="L10" s="209">
        <v>0</v>
      </c>
      <c r="M10" s="209">
        <v>0</v>
      </c>
      <c r="N10" s="210">
        <v>0</v>
      </c>
    </row>
    <row r="11" spans="1:14" ht="14.25">
      <c r="A11" s="205">
        <v>1.4</v>
      </c>
      <c r="B11" s="211" t="s">
        <v>267</v>
      </c>
      <c r="C11" s="209">
        <v>0</v>
      </c>
      <c r="D11" s="212">
        <v>0.11</v>
      </c>
      <c r="E11" s="208">
        <v>0</v>
      </c>
      <c r="F11" s="209">
        <v>0</v>
      </c>
      <c r="G11" s="209">
        <v>0</v>
      </c>
      <c r="H11" s="209">
        <v>0</v>
      </c>
      <c r="I11" s="209">
        <v>0</v>
      </c>
      <c r="J11" s="209">
        <v>0</v>
      </c>
      <c r="K11" s="209">
        <v>0</v>
      </c>
      <c r="L11" s="209">
        <v>0</v>
      </c>
      <c r="M11" s="209">
        <v>0</v>
      </c>
      <c r="N11" s="210">
        <v>0</v>
      </c>
    </row>
    <row r="12" spans="1:14" ht="14.25">
      <c r="A12" s="205">
        <v>1.5</v>
      </c>
      <c r="B12" s="211" t="s">
        <v>266</v>
      </c>
      <c r="C12" s="209">
        <v>0</v>
      </c>
      <c r="D12" s="212">
        <v>0.14000000000000001</v>
      </c>
      <c r="E12" s="208">
        <v>0</v>
      </c>
      <c r="F12" s="209">
        <v>0</v>
      </c>
      <c r="G12" s="209">
        <v>0</v>
      </c>
      <c r="H12" s="209">
        <v>0</v>
      </c>
      <c r="I12" s="209">
        <v>0</v>
      </c>
      <c r="J12" s="209">
        <v>0</v>
      </c>
      <c r="K12" s="209">
        <v>0</v>
      </c>
      <c r="L12" s="209">
        <v>0</v>
      </c>
      <c r="M12" s="209">
        <v>0</v>
      </c>
      <c r="N12" s="210">
        <v>0</v>
      </c>
    </row>
    <row r="13" spans="1:14" ht="14.25">
      <c r="A13" s="205">
        <v>1.6</v>
      </c>
      <c r="B13" s="213" t="s">
        <v>265</v>
      </c>
      <c r="C13" s="209">
        <v>0</v>
      </c>
      <c r="D13" s="214"/>
      <c r="E13" s="209"/>
      <c r="F13" s="209">
        <v>0</v>
      </c>
      <c r="G13" s="209">
        <v>0</v>
      </c>
      <c r="H13" s="209">
        <v>0</v>
      </c>
      <c r="I13" s="209">
        <v>0</v>
      </c>
      <c r="J13" s="209">
        <v>0</v>
      </c>
      <c r="K13" s="209">
        <v>0</v>
      </c>
      <c r="L13" s="209">
        <v>0</v>
      </c>
      <c r="M13" s="209">
        <v>0</v>
      </c>
      <c r="N13" s="210">
        <v>0</v>
      </c>
    </row>
    <row r="14" spans="1:14" ht="15">
      <c r="A14" s="205">
        <v>2</v>
      </c>
      <c r="B14" s="215" t="s">
        <v>271</v>
      </c>
      <c r="C14" s="207">
        <v>28858940</v>
      </c>
      <c r="D14" s="200"/>
      <c r="E14" s="208">
        <v>982432</v>
      </c>
      <c r="F14" s="209">
        <v>0</v>
      </c>
      <c r="G14" s="209">
        <v>0</v>
      </c>
      <c r="H14" s="209">
        <v>0</v>
      </c>
      <c r="I14" s="209">
        <v>982432</v>
      </c>
      <c r="J14" s="209">
        <v>0</v>
      </c>
      <c r="K14" s="209">
        <v>0</v>
      </c>
      <c r="L14" s="209">
        <v>0</v>
      </c>
      <c r="M14" s="209">
        <v>0</v>
      </c>
      <c r="N14" s="210">
        <v>491216</v>
      </c>
    </row>
    <row r="15" spans="1:14" ht="14.25">
      <c r="A15" s="205">
        <v>2.1</v>
      </c>
      <c r="B15" s="213" t="s">
        <v>270</v>
      </c>
      <c r="C15" s="209">
        <v>0</v>
      </c>
      <c r="D15" s="212">
        <v>5.0000000000000001E-3</v>
      </c>
      <c r="E15" s="208">
        <v>0</v>
      </c>
      <c r="F15" s="209">
        <v>0</v>
      </c>
      <c r="G15" s="209">
        <v>0</v>
      </c>
      <c r="H15" s="209">
        <v>0</v>
      </c>
      <c r="I15" s="209">
        <v>0</v>
      </c>
      <c r="J15" s="209">
        <v>0</v>
      </c>
      <c r="K15" s="209">
        <v>0</v>
      </c>
      <c r="L15" s="209">
        <v>0</v>
      </c>
      <c r="M15" s="209">
        <v>0</v>
      </c>
      <c r="N15" s="210">
        <v>0</v>
      </c>
    </row>
    <row r="16" spans="1:14" ht="14.25">
      <c r="A16" s="205">
        <v>2.2000000000000002</v>
      </c>
      <c r="B16" s="213" t="s">
        <v>269</v>
      </c>
      <c r="C16" s="209">
        <v>0</v>
      </c>
      <c r="D16" s="212">
        <v>0.01</v>
      </c>
      <c r="E16" s="208">
        <v>0</v>
      </c>
      <c r="F16" s="209">
        <v>0</v>
      </c>
      <c r="G16" s="209">
        <v>0</v>
      </c>
      <c r="H16" s="209">
        <v>0</v>
      </c>
      <c r="I16" s="209">
        <v>0</v>
      </c>
      <c r="J16" s="209">
        <v>0</v>
      </c>
      <c r="K16" s="209">
        <v>0</v>
      </c>
      <c r="L16" s="209">
        <v>0</v>
      </c>
      <c r="M16" s="209">
        <v>0</v>
      </c>
      <c r="N16" s="210">
        <v>0</v>
      </c>
    </row>
    <row r="17" spans="1:14" ht="14.25">
      <c r="A17" s="205">
        <v>2.2999999999999998</v>
      </c>
      <c r="B17" s="213" t="s">
        <v>268</v>
      </c>
      <c r="C17" s="209">
        <v>8596280</v>
      </c>
      <c r="D17" s="212">
        <v>0.02</v>
      </c>
      <c r="E17" s="208">
        <v>171925.6</v>
      </c>
      <c r="F17" s="209">
        <v>0</v>
      </c>
      <c r="G17" s="209">
        <v>0</v>
      </c>
      <c r="H17" s="209">
        <v>0</v>
      </c>
      <c r="I17" s="209">
        <v>171925.6</v>
      </c>
      <c r="J17" s="209">
        <v>0</v>
      </c>
      <c r="K17" s="209">
        <v>0</v>
      </c>
      <c r="L17" s="209">
        <v>0</v>
      </c>
      <c r="M17" s="209">
        <v>0</v>
      </c>
      <c r="N17" s="210">
        <v>85962.8</v>
      </c>
    </row>
    <row r="18" spans="1:14" ht="14.25">
      <c r="A18" s="205">
        <v>2.4</v>
      </c>
      <c r="B18" s="213" t="s">
        <v>267</v>
      </c>
      <c r="C18" s="209">
        <v>0</v>
      </c>
      <c r="D18" s="212">
        <v>0.03</v>
      </c>
      <c r="E18" s="208">
        <v>0</v>
      </c>
      <c r="F18" s="209">
        <v>0</v>
      </c>
      <c r="G18" s="209">
        <v>0</v>
      </c>
      <c r="H18" s="209">
        <v>0</v>
      </c>
      <c r="I18" s="209">
        <v>0</v>
      </c>
      <c r="J18" s="209">
        <v>0</v>
      </c>
      <c r="K18" s="209">
        <v>0</v>
      </c>
      <c r="L18" s="209">
        <v>0</v>
      </c>
      <c r="M18" s="209">
        <v>0</v>
      </c>
      <c r="N18" s="210">
        <v>0</v>
      </c>
    </row>
    <row r="19" spans="1:14" ht="14.25">
      <c r="A19" s="205">
        <v>2.5</v>
      </c>
      <c r="B19" s="213" t="s">
        <v>266</v>
      </c>
      <c r="C19" s="209">
        <v>20262660</v>
      </c>
      <c r="D19" s="212">
        <v>0.04</v>
      </c>
      <c r="E19" s="208">
        <v>810506.4</v>
      </c>
      <c r="F19" s="209">
        <v>0</v>
      </c>
      <c r="G19" s="209">
        <v>0</v>
      </c>
      <c r="H19" s="209">
        <v>0</v>
      </c>
      <c r="I19" s="209">
        <v>810506.4</v>
      </c>
      <c r="J19" s="209">
        <v>0</v>
      </c>
      <c r="K19" s="209">
        <v>0</v>
      </c>
      <c r="L19" s="209">
        <v>0</v>
      </c>
      <c r="M19" s="209">
        <v>0</v>
      </c>
      <c r="N19" s="210">
        <v>405253.2</v>
      </c>
    </row>
    <row r="20" spans="1:14" ht="14.25">
      <c r="A20" s="205">
        <v>2.6</v>
      </c>
      <c r="B20" s="213" t="s">
        <v>265</v>
      </c>
      <c r="C20" s="209">
        <v>0</v>
      </c>
      <c r="D20" s="214"/>
      <c r="E20" s="216">
        <v>0</v>
      </c>
      <c r="F20" s="209">
        <v>0</v>
      </c>
      <c r="G20" s="209">
        <v>0</v>
      </c>
      <c r="H20" s="209">
        <v>0</v>
      </c>
      <c r="I20" s="209">
        <v>0</v>
      </c>
      <c r="J20" s="209">
        <v>0</v>
      </c>
      <c r="K20" s="209">
        <v>0</v>
      </c>
      <c r="L20" s="209">
        <v>0</v>
      </c>
      <c r="M20" s="209">
        <v>0</v>
      </c>
      <c r="N20" s="210">
        <v>0</v>
      </c>
    </row>
    <row r="21" spans="1:14" ht="15.75" thickBot="1">
      <c r="A21" s="217"/>
      <c r="B21" s="218" t="s">
        <v>115</v>
      </c>
      <c r="C21" s="193">
        <v>609147442.58738637</v>
      </c>
      <c r="D21" s="219"/>
      <c r="E21" s="220">
        <v>12831821.866751149</v>
      </c>
      <c r="F21" s="221">
        <v>0</v>
      </c>
      <c r="G21" s="221">
        <v>0</v>
      </c>
      <c r="H21" s="221">
        <v>0</v>
      </c>
      <c r="I21" s="221">
        <v>0</v>
      </c>
      <c r="J21" s="221">
        <v>0</v>
      </c>
      <c r="K21" s="221">
        <v>0</v>
      </c>
      <c r="L21" s="221">
        <v>0</v>
      </c>
      <c r="M21" s="221">
        <v>0</v>
      </c>
      <c r="N21" s="222">
        <v>5285371.0874726046</v>
      </c>
    </row>
    <row r="22" spans="1:14">
      <c r="E22" s="223"/>
      <c r="F22" s="223"/>
      <c r="G22" s="223"/>
      <c r="H22" s="223"/>
      <c r="I22" s="223"/>
      <c r="J22" s="223"/>
      <c r="K22" s="223"/>
      <c r="L22" s="223"/>
      <c r="M22" s="223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zoomScale="90" zoomScaleNormal="90" workbookViewId="0">
      <selection activeCell="B2" sqref="B2"/>
    </sheetView>
  </sheetViews>
  <sheetFormatPr defaultRowHeight="15"/>
  <cols>
    <col min="1" max="1" width="11.42578125" customWidth="1"/>
    <col min="2" max="2" width="76.85546875" style="404" customWidth="1"/>
    <col min="3" max="3" width="22.85546875" customWidth="1"/>
  </cols>
  <sheetData>
    <row r="1" spans="1:3">
      <c r="A1" s="2" t="s">
        <v>35</v>
      </c>
      <c r="B1" t="str">
        <f>'Info '!C2</f>
        <v>TBC BANK</v>
      </c>
    </row>
    <row r="2" spans="1:3">
      <c r="A2" s="2" t="s">
        <v>36</v>
      </c>
      <c r="B2" s="3" t="s">
        <v>515</v>
      </c>
    </row>
    <row r="3" spans="1:3">
      <c r="A3" s="4"/>
      <c r="B3"/>
    </row>
    <row r="4" spans="1:3">
      <c r="A4" s="4" t="s">
        <v>445</v>
      </c>
      <c r="B4" t="s">
        <v>446</v>
      </c>
    </row>
    <row r="5" spans="1:3">
      <c r="A5" s="405" t="s">
        <v>447</v>
      </c>
      <c r="B5" s="406"/>
      <c r="C5" s="407"/>
    </row>
    <row r="6" spans="1:3" ht="24">
      <c r="A6" s="408">
        <v>1</v>
      </c>
      <c r="B6" s="409" t="s">
        <v>448</v>
      </c>
      <c r="C6" s="410">
        <v>15141700169.064421</v>
      </c>
    </row>
    <row r="7" spans="1:3">
      <c r="A7" s="408">
        <v>2</v>
      </c>
      <c r="B7" s="409" t="s">
        <v>449</v>
      </c>
      <c r="C7" s="410">
        <v>-235452294.80000001</v>
      </c>
    </row>
    <row r="8" spans="1:3" ht="24">
      <c r="A8" s="411">
        <v>3</v>
      </c>
      <c r="B8" s="412" t="s">
        <v>450</v>
      </c>
      <c r="C8" s="410">
        <v>14906247874.264421</v>
      </c>
    </row>
    <row r="9" spans="1:3">
      <c r="A9" s="405" t="s">
        <v>451</v>
      </c>
      <c r="B9" s="406"/>
      <c r="C9" s="413"/>
    </row>
    <row r="10" spans="1:3" ht="24">
      <c r="A10" s="414">
        <v>4</v>
      </c>
      <c r="B10" s="415" t="s">
        <v>452</v>
      </c>
      <c r="C10" s="410"/>
    </row>
    <row r="11" spans="1:3">
      <c r="A11" s="414">
        <v>5</v>
      </c>
      <c r="B11" s="416" t="s">
        <v>453</v>
      </c>
      <c r="C11" s="410"/>
    </row>
    <row r="12" spans="1:3">
      <c r="A12" s="414" t="s">
        <v>454</v>
      </c>
      <c r="B12" s="416" t="s">
        <v>455</v>
      </c>
      <c r="C12" s="410">
        <v>12831821.866751149</v>
      </c>
    </row>
    <row r="13" spans="1:3" ht="24">
      <c r="A13" s="417">
        <v>6</v>
      </c>
      <c r="B13" s="415" t="s">
        <v>456</v>
      </c>
      <c r="C13" s="410"/>
    </row>
    <row r="14" spans="1:3">
      <c r="A14" s="417">
        <v>7</v>
      </c>
      <c r="B14" s="418" t="s">
        <v>457</v>
      </c>
      <c r="C14" s="410"/>
    </row>
    <row r="15" spans="1:3">
      <c r="A15" s="419">
        <v>8</v>
      </c>
      <c r="B15" s="420" t="s">
        <v>458</v>
      </c>
      <c r="C15" s="410"/>
    </row>
    <row r="16" spans="1:3">
      <c r="A16" s="417">
        <v>9</v>
      </c>
      <c r="B16" s="418" t="s">
        <v>459</v>
      </c>
      <c r="C16" s="410"/>
    </row>
    <row r="17" spans="1:3">
      <c r="A17" s="417">
        <v>10</v>
      </c>
      <c r="B17" s="418" t="s">
        <v>460</v>
      </c>
      <c r="C17" s="410"/>
    </row>
    <row r="18" spans="1:3">
      <c r="A18" s="421">
        <v>11</v>
      </c>
      <c r="B18" s="422" t="s">
        <v>461</v>
      </c>
      <c r="C18" s="423">
        <v>12831821.866751149</v>
      </c>
    </row>
    <row r="19" spans="1:3">
      <c r="A19" s="424" t="s">
        <v>462</v>
      </c>
      <c r="B19" s="425"/>
      <c r="C19" s="426"/>
    </row>
    <row r="20" spans="1:3" ht="24">
      <c r="A20" s="427">
        <v>12</v>
      </c>
      <c r="B20" s="415" t="s">
        <v>463</v>
      </c>
      <c r="C20" s="410"/>
    </row>
    <row r="21" spans="1:3">
      <c r="A21" s="427">
        <v>13</v>
      </c>
      <c r="B21" s="415" t="s">
        <v>464</v>
      </c>
      <c r="C21" s="410"/>
    </row>
    <row r="22" spans="1:3">
      <c r="A22" s="427">
        <v>14</v>
      </c>
      <c r="B22" s="415" t="s">
        <v>465</v>
      </c>
      <c r="C22" s="410"/>
    </row>
    <row r="23" spans="1:3" ht="24">
      <c r="A23" s="427" t="s">
        <v>466</v>
      </c>
      <c r="B23" s="415" t="s">
        <v>467</v>
      </c>
      <c r="C23" s="410"/>
    </row>
    <row r="24" spans="1:3">
      <c r="A24" s="427">
        <v>15</v>
      </c>
      <c r="B24" s="415" t="s">
        <v>468</v>
      </c>
      <c r="C24" s="410"/>
    </row>
    <row r="25" spans="1:3">
      <c r="A25" s="427" t="s">
        <v>469</v>
      </c>
      <c r="B25" s="415" t="s">
        <v>470</v>
      </c>
      <c r="C25" s="410"/>
    </row>
    <row r="26" spans="1:3">
      <c r="A26" s="428">
        <v>16</v>
      </c>
      <c r="B26" s="429" t="s">
        <v>471</v>
      </c>
      <c r="C26" s="423">
        <v>0</v>
      </c>
    </row>
    <row r="27" spans="1:3">
      <c r="A27" s="405" t="s">
        <v>472</v>
      </c>
      <c r="B27" s="406"/>
      <c r="C27" s="413"/>
    </row>
    <row r="28" spans="1:3">
      <c r="A28" s="430">
        <v>17</v>
      </c>
      <c r="B28" s="416" t="s">
        <v>473</v>
      </c>
      <c r="C28" s="410">
        <v>2085026804.0383883</v>
      </c>
    </row>
    <row r="29" spans="1:3">
      <c r="A29" s="430">
        <v>18</v>
      </c>
      <c r="B29" s="416" t="s">
        <v>474</v>
      </c>
      <c r="C29" s="410">
        <v>-1166268526.7934139</v>
      </c>
    </row>
    <row r="30" spans="1:3">
      <c r="A30" s="428">
        <v>19</v>
      </c>
      <c r="B30" s="429" t="s">
        <v>475</v>
      </c>
      <c r="C30" s="423">
        <v>918758277.24497437</v>
      </c>
    </row>
    <row r="31" spans="1:3">
      <c r="A31" s="405" t="s">
        <v>476</v>
      </c>
      <c r="B31" s="406"/>
      <c r="C31" s="413"/>
    </row>
    <row r="32" spans="1:3" ht="24">
      <c r="A32" s="430" t="s">
        <v>477</v>
      </c>
      <c r="B32" s="415" t="s">
        <v>478</v>
      </c>
      <c r="C32" s="431"/>
    </row>
    <row r="33" spans="1:3">
      <c r="A33" s="430" t="s">
        <v>479</v>
      </c>
      <c r="B33" s="416" t="s">
        <v>480</v>
      </c>
      <c r="C33" s="431"/>
    </row>
    <row r="34" spans="1:3">
      <c r="A34" s="405" t="s">
        <v>481</v>
      </c>
      <c r="B34" s="406"/>
      <c r="C34" s="413"/>
    </row>
    <row r="35" spans="1:3">
      <c r="A35" s="432">
        <v>20</v>
      </c>
      <c r="B35" s="433" t="s">
        <v>482</v>
      </c>
      <c r="C35" s="423">
        <v>1678716009.74845</v>
      </c>
    </row>
    <row r="36" spans="1:3">
      <c r="A36" s="428">
        <v>21</v>
      </c>
      <c r="B36" s="429" t="s">
        <v>483</v>
      </c>
      <c r="C36" s="423">
        <v>15837837973.376146</v>
      </c>
    </row>
    <row r="37" spans="1:3">
      <c r="A37" s="405" t="s">
        <v>484</v>
      </c>
      <c r="B37" s="406"/>
      <c r="C37" s="413"/>
    </row>
    <row r="38" spans="1:3">
      <c r="A38" s="428">
        <v>22</v>
      </c>
      <c r="B38" s="429" t="s">
        <v>484</v>
      </c>
      <c r="C38" s="521">
        <v>0.1059940133603096</v>
      </c>
    </row>
    <row r="39" spans="1:3">
      <c r="A39" s="405" t="s">
        <v>485</v>
      </c>
      <c r="B39" s="406"/>
      <c r="C39" s="413"/>
    </row>
    <row r="40" spans="1:3">
      <c r="A40" s="434" t="s">
        <v>486</v>
      </c>
      <c r="B40" s="415" t="s">
        <v>487</v>
      </c>
      <c r="C40" s="431"/>
    </row>
    <row r="41" spans="1:3" ht="24">
      <c r="A41" s="435" t="s">
        <v>488</v>
      </c>
      <c r="B41" s="409" t="s">
        <v>489</v>
      </c>
      <c r="C41" s="43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="85" zoomScaleNormal="85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4.42578125" style="3" bestFit="1" customWidth="1"/>
    <col min="4" max="7" width="14.42578125" style="4" bestFit="1" customWidth="1"/>
    <col min="8" max="13" width="6.7109375" style="5" customWidth="1"/>
    <col min="14" max="16384" width="9.140625" style="5"/>
  </cols>
  <sheetData>
    <row r="1" spans="1:8">
      <c r="A1" s="2" t="s">
        <v>35</v>
      </c>
      <c r="B1" s="3" t="str">
        <f>'Info '!C2</f>
        <v>TBC BANK</v>
      </c>
    </row>
    <row r="2" spans="1:8">
      <c r="A2" s="2" t="s">
        <v>36</v>
      </c>
      <c r="B2" s="3" t="s">
        <v>515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150</v>
      </c>
      <c r="B4" s="10" t="s">
        <v>149</v>
      </c>
      <c r="C4" s="10"/>
      <c r="D4" s="10"/>
      <c r="E4" s="10"/>
      <c r="F4" s="10"/>
      <c r="G4" s="10"/>
      <c r="H4" s="8"/>
    </row>
    <row r="5" spans="1:8">
      <c r="A5" s="11" t="s">
        <v>11</v>
      </c>
      <c r="B5" s="12"/>
      <c r="C5" s="13" t="s">
        <v>5</v>
      </c>
      <c r="D5" s="95" t="s">
        <v>6</v>
      </c>
      <c r="E5" s="95" t="s">
        <v>7</v>
      </c>
      <c r="F5" s="95" t="s">
        <v>8</v>
      </c>
      <c r="G5" s="14" t="s">
        <v>9</v>
      </c>
    </row>
    <row r="6" spans="1:8">
      <c r="B6" s="242" t="s">
        <v>148</v>
      </c>
      <c r="C6" s="337"/>
      <c r="D6" s="337"/>
      <c r="E6" s="337"/>
      <c r="F6" s="337"/>
      <c r="G6" s="366"/>
    </row>
    <row r="7" spans="1:8">
      <c r="A7" s="15"/>
      <c r="B7" s="243" t="s">
        <v>142</v>
      </c>
      <c r="C7" s="337"/>
      <c r="D7" s="337"/>
      <c r="E7" s="337"/>
      <c r="F7" s="337"/>
      <c r="G7" s="366"/>
    </row>
    <row r="8" spans="1:8" ht="15">
      <c r="A8" s="398">
        <v>1</v>
      </c>
      <c r="B8" s="16" t="s">
        <v>147</v>
      </c>
      <c r="C8" s="17">
        <v>1629594409.74845</v>
      </c>
      <c r="D8" s="18">
        <v>1532057662.5870256</v>
      </c>
      <c r="E8" s="18">
        <v>1453197746.8217702</v>
      </c>
      <c r="F8" s="18">
        <v>1469630536.0318</v>
      </c>
      <c r="G8" s="19">
        <v>1387547927.3863358</v>
      </c>
    </row>
    <row r="9" spans="1:8" ht="15">
      <c r="A9" s="398">
        <v>2</v>
      </c>
      <c r="B9" s="16" t="s">
        <v>146</v>
      </c>
      <c r="C9" s="17">
        <v>1678716009.74845</v>
      </c>
      <c r="D9" s="18">
        <v>1580547262.5870256</v>
      </c>
      <c r="E9" s="18">
        <v>1498856946.8217702</v>
      </c>
      <c r="F9" s="18">
        <v>1517249736.0318</v>
      </c>
      <c r="G9" s="19">
        <v>1437218327.3863358</v>
      </c>
    </row>
    <row r="10" spans="1:8" ht="15">
      <c r="A10" s="398">
        <v>3</v>
      </c>
      <c r="B10" s="16" t="s">
        <v>145</v>
      </c>
      <c r="C10" s="17">
        <v>2351269403.0036039</v>
      </c>
      <c r="D10" s="18">
        <v>2020501206.0292518</v>
      </c>
      <c r="E10" s="18">
        <v>1908397745.238137</v>
      </c>
      <c r="F10" s="18">
        <v>1943424521.0811422</v>
      </c>
      <c r="G10" s="19">
        <v>1885287448.4815955</v>
      </c>
    </row>
    <row r="11" spans="1:8" ht="15">
      <c r="A11" s="399"/>
      <c r="B11" s="242" t="s">
        <v>144</v>
      </c>
      <c r="C11" s="337"/>
      <c r="D11" s="337"/>
      <c r="E11" s="337"/>
      <c r="F11" s="337"/>
      <c r="G11" s="366"/>
    </row>
    <row r="12" spans="1:8" ht="15" customHeight="1">
      <c r="A12" s="398">
        <v>4</v>
      </c>
      <c r="B12" s="16" t="s">
        <v>277</v>
      </c>
      <c r="C12" s="325">
        <v>13154872018.554447</v>
      </c>
      <c r="D12" s="18">
        <v>12305756474.044712</v>
      </c>
      <c r="E12" s="18">
        <v>11200354144.642784</v>
      </c>
      <c r="F12" s="18">
        <v>10999578199.252359</v>
      </c>
      <c r="G12" s="19">
        <v>10753188938.751446</v>
      </c>
    </row>
    <row r="13" spans="1:8" ht="15">
      <c r="A13" s="399"/>
      <c r="B13" s="242" t="s">
        <v>143</v>
      </c>
      <c r="C13" s="337"/>
      <c r="D13" s="337"/>
      <c r="E13" s="337"/>
      <c r="F13" s="337"/>
      <c r="G13" s="366"/>
    </row>
    <row r="14" spans="1:8" s="20" customFormat="1" ht="15">
      <c r="A14" s="398"/>
      <c r="B14" s="243" t="s">
        <v>142</v>
      </c>
      <c r="C14" s="326"/>
      <c r="D14" s="18"/>
      <c r="E14" s="18"/>
      <c r="F14" s="18"/>
      <c r="G14" s="19"/>
    </row>
    <row r="15" spans="1:8" ht="15">
      <c r="A15" s="400">
        <v>5</v>
      </c>
      <c r="B15" s="16" t="str">
        <f>"Common equity Tier 1 ratio &gt;="&amp;'9.1. Capital Requirements'!C19*100&amp;"%"</f>
        <v>Common equity Tier 1 ratio &gt;=9.71338987972181%</v>
      </c>
      <c r="C15" s="461">
        <v>0.12387763312710066</v>
      </c>
      <c r="D15" s="462">
        <v>0.12449926713716787</v>
      </c>
      <c r="E15" s="462">
        <v>0.12974569625701041</v>
      </c>
      <c r="F15" s="462">
        <v>0.13360789926760017</v>
      </c>
      <c r="G15" s="463">
        <v>0.12903594787458875</v>
      </c>
    </row>
    <row r="16" spans="1:8" ht="15" customHeight="1">
      <c r="A16" s="400">
        <v>6</v>
      </c>
      <c r="B16" s="16" t="str">
        <f>"Tier 1 ratio &gt;="&amp;'9.1. Capital Requirements'!C20*100&amp;"%"</f>
        <v>Tier 1 ratio &gt;=11.7921633103779%</v>
      </c>
      <c r="C16" s="461">
        <v>0.12761173254902708</v>
      </c>
      <c r="D16" s="462">
        <v>0.12843966690879299</v>
      </c>
      <c r="E16" s="462">
        <v>0.13382228164086088</v>
      </c>
      <c r="F16" s="462">
        <v>0.13793708345424804</v>
      </c>
      <c r="G16" s="463">
        <v>0.13365507995558493</v>
      </c>
    </row>
    <row r="17" spans="1:7" ht="15">
      <c r="A17" s="400">
        <v>7</v>
      </c>
      <c r="B17" s="16" t="str">
        <f>"Total Regulatory Capital ratio &gt;="&amp;'9.1. Capital Requirements'!C21*100&amp;"%"</f>
        <v>Total Regulatory Capital ratio &gt;=16.654953184146%</v>
      </c>
      <c r="C17" s="461">
        <v>0.17873753539276002</v>
      </c>
      <c r="D17" s="462">
        <v>0.16419154810115824</v>
      </c>
      <c r="E17" s="462">
        <v>0.17038726816963537</v>
      </c>
      <c r="F17" s="462">
        <v>0.17668173141523161</v>
      </c>
      <c r="G17" s="463">
        <v>0.1753235676616407</v>
      </c>
    </row>
    <row r="18" spans="1:7" ht="15">
      <c r="A18" s="399"/>
      <c r="B18" s="244" t="s">
        <v>141</v>
      </c>
      <c r="C18" s="464"/>
      <c r="D18" s="464"/>
      <c r="E18" s="464"/>
      <c r="F18" s="464"/>
      <c r="G18" s="465"/>
    </row>
    <row r="19" spans="1:7" ht="15" customHeight="1">
      <c r="A19" s="401">
        <v>8</v>
      </c>
      <c r="B19" s="16" t="s">
        <v>140</v>
      </c>
      <c r="C19" s="466">
        <v>8.6204807637783223E-2</v>
      </c>
      <c r="D19" s="467">
        <v>8.6433550296104833E-2</v>
      </c>
      <c r="E19" s="467">
        <v>8.5956803028246473E-2</v>
      </c>
      <c r="F19" s="467">
        <v>8.4443193168042982E-2</v>
      </c>
      <c r="G19" s="468">
        <v>8.5008880812073681E-2</v>
      </c>
    </row>
    <row r="20" spans="1:7" ht="15">
      <c r="A20" s="401">
        <v>9</v>
      </c>
      <c r="B20" s="16" t="s">
        <v>139</v>
      </c>
      <c r="C20" s="466">
        <v>3.7488134771166241E-2</v>
      </c>
      <c r="D20" s="467">
        <v>3.7338494613885664E-2</v>
      </c>
      <c r="E20" s="467">
        <v>3.7001279305657095E-2</v>
      </c>
      <c r="F20" s="467">
        <v>3.6384998207430151E-2</v>
      </c>
      <c r="G20" s="468">
        <v>4.0464533411096626E-2</v>
      </c>
    </row>
    <row r="21" spans="1:7" ht="15">
      <c r="A21" s="401">
        <v>10</v>
      </c>
      <c r="B21" s="16" t="s">
        <v>138</v>
      </c>
      <c r="C21" s="466">
        <v>4.4656039270009482E-2</v>
      </c>
      <c r="D21" s="467">
        <v>4.5999598360700215E-2</v>
      </c>
      <c r="E21" s="467">
        <v>4.8184835123690962E-2</v>
      </c>
      <c r="F21" s="467">
        <v>4.7549324949438324E-2</v>
      </c>
      <c r="G21" s="468">
        <v>3.9722526322632574E-2</v>
      </c>
    </row>
    <row r="22" spans="1:7" ht="15">
      <c r="A22" s="401">
        <v>11</v>
      </c>
      <c r="B22" s="16" t="s">
        <v>137</v>
      </c>
      <c r="C22" s="466">
        <v>4.8716672866616989E-2</v>
      </c>
      <c r="D22" s="467">
        <v>4.9095055682219169E-2</v>
      </c>
      <c r="E22" s="467">
        <v>4.8955523722589378E-2</v>
      </c>
      <c r="F22" s="467">
        <v>4.8058194960612831E-2</v>
      </c>
      <c r="G22" s="468">
        <v>4.4544347400977055E-2</v>
      </c>
    </row>
    <row r="23" spans="1:7" ht="15">
      <c r="A23" s="401">
        <v>12</v>
      </c>
      <c r="B23" s="16" t="s">
        <v>283</v>
      </c>
      <c r="C23" s="466">
        <v>2.7231123082496252E-2</v>
      </c>
      <c r="D23" s="467">
        <v>2.718511042520828E-2</v>
      </c>
      <c r="E23" s="467">
        <v>2.9293765504132652E-2</v>
      </c>
      <c r="F23" s="467">
        <v>3.5212657081373264E-2</v>
      </c>
      <c r="G23" s="468">
        <v>2.7683321960763022E-2</v>
      </c>
    </row>
    <row r="24" spans="1:7" ht="15">
      <c r="A24" s="401">
        <v>13</v>
      </c>
      <c r="B24" s="16" t="s">
        <v>284</v>
      </c>
      <c r="C24" s="466">
        <v>0.21302927314972495</v>
      </c>
      <c r="D24" s="467">
        <v>0.21007196951562535</v>
      </c>
      <c r="E24" s="467">
        <v>0.22255306547062656</v>
      </c>
      <c r="F24" s="467">
        <v>0.2632379935192512</v>
      </c>
      <c r="G24" s="468">
        <v>0.20097695064711638</v>
      </c>
    </row>
    <row r="25" spans="1:7" ht="15">
      <c r="A25" s="399"/>
      <c r="B25" s="244" t="s">
        <v>363</v>
      </c>
      <c r="C25" s="464"/>
      <c r="D25" s="464"/>
      <c r="E25" s="464"/>
      <c r="F25" s="464"/>
      <c r="G25" s="465"/>
    </row>
    <row r="26" spans="1:7" ht="15">
      <c r="A26" s="401">
        <v>14</v>
      </c>
      <c r="B26" s="16" t="s">
        <v>136</v>
      </c>
      <c r="C26" s="466">
        <v>3.5851498592781812E-2</v>
      </c>
      <c r="D26" s="467">
        <v>3.7915197147290254E-2</v>
      </c>
      <c r="E26" s="467">
        <v>3.2836642590470352E-2</v>
      </c>
      <c r="F26" s="467">
        <v>3.1007525244065547E-2</v>
      </c>
      <c r="G26" s="468">
        <v>3.2175098820329984E-2</v>
      </c>
    </row>
    <row r="27" spans="1:7" ht="15" customHeight="1">
      <c r="A27" s="401">
        <v>15</v>
      </c>
      <c r="B27" s="16" t="s">
        <v>135</v>
      </c>
      <c r="C27" s="466">
        <v>4.1544601043908051E-2</v>
      </c>
      <c r="D27" s="467">
        <v>4.3869923566185208E-2</v>
      </c>
      <c r="E27" s="467">
        <v>4.4144404189985248E-2</v>
      </c>
      <c r="F27" s="467">
        <v>4.2106428012108885E-2</v>
      </c>
      <c r="G27" s="468">
        <v>4.3113650280039807E-2</v>
      </c>
    </row>
    <row r="28" spans="1:7" ht="15">
      <c r="A28" s="401">
        <v>16</v>
      </c>
      <c r="B28" s="16" t="s">
        <v>134</v>
      </c>
      <c r="C28" s="466">
        <v>0.59839276113247342</v>
      </c>
      <c r="D28" s="467">
        <v>0.58883915947689125</v>
      </c>
      <c r="E28" s="467">
        <v>0.58190943185707988</v>
      </c>
      <c r="F28" s="467">
        <v>0.57808992152667693</v>
      </c>
      <c r="G28" s="468">
        <v>0.59365125120835449</v>
      </c>
    </row>
    <row r="29" spans="1:7" ht="15" customHeight="1">
      <c r="A29" s="401">
        <v>17</v>
      </c>
      <c r="B29" s="16" t="s">
        <v>133</v>
      </c>
      <c r="C29" s="466">
        <v>0.55447373481224949</v>
      </c>
      <c r="D29" s="467">
        <v>0.55820359633516137</v>
      </c>
      <c r="E29" s="467">
        <v>0.54998529882914049</v>
      </c>
      <c r="F29" s="467">
        <v>0.54593314953200112</v>
      </c>
      <c r="G29" s="468">
        <v>0.55855278422080723</v>
      </c>
    </row>
    <row r="30" spans="1:7" ht="15">
      <c r="A30" s="401">
        <v>18</v>
      </c>
      <c r="B30" s="16" t="s">
        <v>132</v>
      </c>
      <c r="C30" s="466">
        <v>0.20977091895114378</v>
      </c>
      <c r="D30" s="467">
        <v>0.12443962160001554</v>
      </c>
      <c r="E30" s="467">
        <v>4.0040426294305598E-2</v>
      </c>
      <c r="F30" s="467">
        <v>-1.5751497310485075E-2</v>
      </c>
      <c r="G30" s="468">
        <v>0.44625980288967909</v>
      </c>
    </row>
    <row r="31" spans="1:7" ht="15" customHeight="1">
      <c r="A31" s="399"/>
      <c r="B31" s="244" t="s">
        <v>364</v>
      </c>
      <c r="C31" s="464"/>
      <c r="D31" s="464"/>
      <c r="E31" s="464"/>
      <c r="F31" s="464"/>
      <c r="G31" s="465"/>
    </row>
    <row r="32" spans="1:7" ht="15" customHeight="1">
      <c r="A32" s="401">
        <v>19</v>
      </c>
      <c r="B32" s="16" t="s">
        <v>131</v>
      </c>
      <c r="C32" s="476">
        <v>0.21270332464581956</v>
      </c>
      <c r="D32" s="469">
        <v>0.20486047996433013</v>
      </c>
      <c r="E32" s="469">
        <v>0.22735215374054499</v>
      </c>
      <c r="F32" s="469">
        <v>0.19288959022719426</v>
      </c>
      <c r="G32" s="470">
        <v>0.20870059399633106</v>
      </c>
    </row>
    <row r="33" spans="1:7" ht="15" customHeight="1">
      <c r="A33" s="401">
        <v>20</v>
      </c>
      <c r="B33" s="16" t="s">
        <v>130</v>
      </c>
      <c r="C33" s="476">
        <v>0.63321901253751611</v>
      </c>
      <c r="D33" s="469">
        <v>0.64562467382878741</v>
      </c>
      <c r="E33" s="469">
        <v>0.63896677390164025</v>
      </c>
      <c r="F33" s="469">
        <v>0.64622820281159388</v>
      </c>
      <c r="G33" s="470">
        <v>0.64596141938204388</v>
      </c>
    </row>
    <row r="34" spans="1:7" ht="15" customHeight="1">
      <c r="A34" s="401">
        <v>21</v>
      </c>
      <c r="B34" s="16" t="s">
        <v>129</v>
      </c>
      <c r="C34" s="476">
        <v>0.39276327604265332</v>
      </c>
      <c r="D34" s="469">
        <v>0.38090112923699926</v>
      </c>
      <c r="E34" s="469">
        <v>0.3797758788157713</v>
      </c>
      <c r="F34" s="469">
        <v>0.39323501222930657</v>
      </c>
      <c r="G34" s="470">
        <v>0.40034383660209366</v>
      </c>
    </row>
    <row r="35" spans="1:7" ht="15" customHeight="1">
      <c r="A35" s="402"/>
      <c r="B35" s="244" t="s">
        <v>407</v>
      </c>
      <c r="C35" s="337"/>
      <c r="D35" s="337"/>
      <c r="E35" s="337"/>
      <c r="F35" s="337"/>
      <c r="G35" s="366"/>
    </row>
    <row r="36" spans="1:7" ht="15">
      <c r="A36" s="401">
        <v>22</v>
      </c>
      <c r="B36" s="16" t="s">
        <v>390</v>
      </c>
      <c r="C36" s="21">
        <v>2597569441.9442697</v>
      </c>
      <c r="D36" s="22">
        <v>2743562932.0032783</v>
      </c>
      <c r="E36" s="22">
        <v>2336844222.2878132</v>
      </c>
      <c r="F36" s="22">
        <v>2136300835.3317916</v>
      </c>
      <c r="G36" s="23">
        <v>2375746719.9176016</v>
      </c>
    </row>
    <row r="37" spans="1:7" ht="15" customHeight="1">
      <c r="A37" s="401">
        <v>23</v>
      </c>
      <c r="B37" s="16" t="s">
        <v>402</v>
      </c>
      <c r="C37" s="21">
        <v>2381750186.9074216</v>
      </c>
      <c r="D37" s="22">
        <v>2396316597.4288855</v>
      </c>
      <c r="E37" s="22">
        <v>1923880139.3655655</v>
      </c>
      <c r="F37" s="22">
        <v>2043050274.9958563</v>
      </c>
      <c r="G37" s="23">
        <v>2107671739.980185</v>
      </c>
    </row>
    <row r="38" spans="1:7" ht="15.75" thickBot="1">
      <c r="A38" s="403">
        <v>24</v>
      </c>
      <c r="B38" s="245" t="s">
        <v>391</v>
      </c>
      <c r="C38" s="471">
        <v>1.0906</v>
      </c>
      <c r="D38" s="472">
        <v>1.1449083710169887</v>
      </c>
      <c r="E38" s="472">
        <v>1.2146516690267566</v>
      </c>
      <c r="F38" s="472">
        <v>1.0456428123562083</v>
      </c>
      <c r="G38" s="473">
        <v>1.1271901002667222</v>
      </c>
    </row>
    <row r="39" spans="1:7">
      <c r="A39" s="24"/>
    </row>
    <row r="40" spans="1:7">
      <c r="B40" s="328"/>
    </row>
    <row r="41" spans="1:7" ht="51">
      <c r="B41" s="328" t="s">
        <v>406</v>
      </c>
    </row>
    <row r="43" spans="1:7">
      <c r="B43" s="32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="85" zoomScaleNormal="85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4" width="14" style="477" bestFit="1" customWidth="1"/>
    <col min="5" max="5" width="15" style="477" bestFit="1" customWidth="1"/>
    <col min="6" max="7" width="14" style="477" bestFit="1" customWidth="1"/>
    <col min="8" max="8" width="15" style="477" bestFit="1" customWidth="1"/>
    <col min="9" max="16384" width="9.140625" style="5"/>
  </cols>
  <sheetData>
    <row r="1" spans="1:8">
      <c r="A1" s="2" t="s">
        <v>35</v>
      </c>
      <c r="B1" s="4" t="str">
        <f>'Info '!C2</f>
        <v>TBC BANK</v>
      </c>
    </row>
    <row r="2" spans="1:8">
      <c r="A2" s="2" t="s">
        <v>36</v>
      </c>
      <c r="B2" s="3" t="s">
        <v>515</v>
      </c>
    </row>
    <row r="3" spans="1:8">
      <c r="A3" s="2"/>
    </row>
    <row r="4" spans="1:8" ht="15" thickBot="1">
      <c r="A4" s="25" t="s">
        <v>37</v>
      </c>
      <c r="B4" s="26" t="s">
        <v>38</v>
      </c>
      <c r="C4" s="478"/>
      <c r="D4" s="479"/>
      <c r="E4" s="479"/>
      <c r="F4" s="479"/>
      <c r="G4" s="479"/>
      <c r="H4" s="480" t="s">
        <v>78</v>
      </c>
    </row>
    <row r="5" spans="1:8">
      <c r="A5" s="29"/>
      <c r="B5" s="30"/>
      <c r="C5" s="524" t="s">
        <v>73</v>
      </c>
      <c r="D5" s="525"/>
      <c r="E5" s="526"/>
      <c r="F5" s="524" t="s">
        <v>77</v>
      </c>
      <c r="G5" s="525"/>
      <c r="H5" s="527"/>
    </row>
    <row r="6" spans="1:8">
      <c r="A6" s="31" t="s">
        <v>11</v>
      </c>
      <c r="B6" s="32" t="s">
        <v>39</v>
      </c>
      <c r="C6" s="481" t="s">
        <v>74</v>
      </c>
      <c r="D6" s="481" t="s">
        <v>75</v>
      </c>
      <c r="E6" s="481" t="s">
        <v>76</v>
      </c>
      <c r="F6" s="481" t="s">
        <v>74</v>
      </c>
      <c r="G6" s="481" t="s">
        <v>75</v>
      </c>
      <c r="H6" s="482" t="s">
        <v>76</v>
      </c>
    </row>
    <row r="7" spans="1:8">
      <c r="A7" s="31">
        <v>1</v>
      </c>
      <c r="B7" s="35" t="s">
        <v>40</v>
      </c>
      <c r="C7" s="483">
        <v>225301708.24000001</v>
      </c>
      <c r="D7" s="483">
        <v>251087434.34</v>
      </c>
      <c r="E7" s="484">
        <v>476389142.58000004</v>
      </c>
      <c r="F7" s="485">
        <v>175714335.56</v>
      </c>
      <c r="G7" s="483">
        <v>218361987.94119999</v>
      </c>
      <c r="H7" s="486">
        <v>394076323.50119996</v>
      </c>
    </row>
    <row r="8" spans="1:8">
      <c r="A8" s="31">
        <v>2</v>
      </c>
      <c r="B8" s="35" t="s">
        <v>41</v>
      </c>
      <c r="C8" s="483">
        <v>116981206.02</v>
      </c>
      <c r="D8" s="483">
        <v>1424534258.5800002</v>
      </c>
      <c r="E8" s="484">
        <v>1541515464.6000001</v>
      </c>
      <c r="F8" s="485">
        <v>176847559.16</v>
      </c>
      <c r="G8" s="483">
        <v>1228214316.1980999</v>
      </c>
      <c r="H8" s="486">
        <v>1405061875.3580999</v>
      </c>
    </row>
    <row r="9" spans="1:8">
      <c r="A9" s="31">
        <v>3</v>
      </c>
      <c r="B9" s="35" t="s">
        <v>42</v>
      </c>
      <c r="C9" s="483">
        <v>25814307.420000002</v>
      </c>
      <c r="D9" s="483">
        <v>554652986.72000003</v>
      </c>
      <c r="E9" s="484">
        <v>580467294.13999999</v>
      </c>
      <c r="F9" s="485">
        <v>23823323.510000002</v>
      </c>
      <c r="G9" s="483">
        <v>643878033.05470002</v>
      </c>
      <c r="H9" s="486">
        <v>667701356.56470001</v>
      </c>
    </row>
    <row r="10" spans="1:8">
      <c r="A10" s="31">
        <v>4</v>
      </c>
      <c r="B10" s="35" t="s">
        <v>43</v>
      </c>
      <c r="C10" s="483">
        <v>0</v>
      </c>
      <c r="D10" s="483">
        <v>0</v>
      </c>
      <c r="E10" s="484">
        <v>0</v>
      </c>
      <c r="F10" s="485">
        <v>0</v>
      </c>
      <c r="G10" s="483">
        <v>0</v>
      </c>
      <c r="H10" s="486">
        <v>0</v>
      </c>
    </row>
    <row r="11" spans="1:8">
      <c r="A11" s="31">
        <v>5</v>
      </c>
      <c r="B11" s="35" t="s">
        <v>44</v>
      </c>
      <c r="C11" s="483">
        <v>1545524287.2200003</v>
      </c>
      <c r="D11" s="483">
        <v>70998114.780000001</v>
      </c>
      <c r="E11" s="484">
        <v>1616522402.0000002</v>
      </c>
      <c r="F11" s="485">
        <v>1076700113.4246001</v>
      </c>
      <c r="G11" s="483">
        <v>4397501.4772999994</v>
      </c>
      <c r="H11" s="486">
        <v>1081097614.9019001</v>
      </c>
    </row>
    <row r="12" spans="1:8">
      <c r="A12" s="31">
        <v>6.1</v>
      </c>
      <c r="B12" s="38" t="s">
        <v>45</v>
      </c>
      <c r="C12" s="483">
        <v>4143498447.8899999</v>
      </c>
      <c r="D12" s="483">
        <v>6173791797.111701</v>
      </c>
      <c r="E12" s="484">
        <v>10317290245.001701</v>
      </c>
      <c r="F12" s="485">
        <v>3465464342.2999997</v>
      </c>
      <c r="G12" s="483">
        <v>5062836415.6208992</v>
      </c>
      <c r="H12" s="486">
        <v>8528300757.9208984</v>
      </c>
    </row>
    <row r="13" spans="1:8">
      <c r="A13" s="31">
        <v>6.2</v>
      </c>
      <c r="B13" s="38" t="s">
        <v>46</v>
      </c>
      <c r="C13" s="483">
        <v>-181595904.13280001</v>
      </c>
      <c r="D13" s="483">
        <v>-247031802.95000002</v>
      </c>
      <c r="E13" s="484">
        <v>-428627707.08280003</v>
      </c>
      <c r="F13" s="485">
        <v>-147541081.25590003</v>
      </c>
      <c r="G13" s="483">
        <v>-220145095.10409999</v>
      </c>
      <c r="H13" s="486">
        <v>-367686176.36000001</v>
      </c>
    </row>
    <row r="14" spans="1:8">
      <c r="A14" s="31">
        <v>6</v>
      </c>
      <c r="B14" s="35" t="s">
        <v>47</v>
      </c>
      <c r="C14" s="484">
        <v>3961902543.7571998</v>
      </c>
      <c r="D14" s="484">
        <v>5926759994.1617012</v>
      </c>
      <c r="E14" s="484">
        <v>9888662537.9189014</v>
      </c>
      <c r="F14" s="484">
        <v>3317923261.0440998</v>
      </c>
      <c r="G14" s="484">
        <v>4842691320.516799</v>
      </c>
      <c r="H14" s="486">
        <v>8160614581.5608988</v>
      </c>
    </row>
    <row r="15" spans="1:8">
      <c r="A15" s="31">
        <v>7</v>
      </c>
      <c r="B15" s="35" t="s">
        <v>48</v>
      </c>
      <c r="C15" s="483">
        <v>72081911.170000002</v>
      </c>
      <c r="D15" s="483">
        <v>46813879.520000003</v>
      </c>
      <c r="E15" s="484">
        <v>118895790.69</v>
      </c>
      <c r="F15" s="485">
        <v>52212396.300000004</v>
      </c>
      <c r="G15" s="483">
        <v>29438201.319699999</v>
      </c>
      <c r="H15" s="486">
        <v>81650597.6197</v>
      </c>
    </row>
    <row r="16" spans="1:8">
      <c r="A16" s="31">
        <v>8</v>
      </c>
      <c r="B16" s="35" t="s">
        <v>210</v>
      </c>
      <c r="C16" s="483">
        <v>46754801.020000003</v>
      </c>
      <c r="D16" s="483">
        <v>0</v>
      </c>
      <c r="E16" s="484">
        <v>46754801.020000003</v>
      </c>
      <c r="F16" s="485">
        <v>58530142.060000002</v>
      </c>
      <c r="G16" s="483">
        <v>0</v>
      </c>
      <c r="H16" s="486">
        <v>58530142.060000002</v>
      </c>
    </row>
    <row r="17" spans="1:8">
      <c r="A17" s="31">
        <v>9</v>
      </c>
      <c r="B17" s="35" t="s">
        <v>49</v>
      </c>
      <c r="C17" s="483">
        <v>20131532.059999999</v>
      </c>
      <c r="D17" s="483">
        <v>5353200</v>
      </c>
      <c r="E17" s="484">
        <v>25484732.059999999</v>
      </c>
      <c r="F17" s="485">
        <v>32602323.699999999</v>
      </c>
      <c r="G17" s="483">
        <v>10368800</v>
      </c>
      <c r="H17" s="486">
        <v>42971123.700000003</v>
      </c>
    </row>
    <row r="18" spans="1:8">
      <c r="A18" s="31">
        <v>10</v>
      </c>
      <c r="B18" s="35" t="s">
        <v>50</v>
      </c>
      <c r="C18" s="483">
        <v>534248621.30000001</v>
      </c>
      <c r="D18" s="483">
        <v>0</v>
      </c>
      <c r="E18" s="484">
        <v>534248621.30000001</v>
      </c>
      <c r="F18" s="485">
        <v>486159975.38</v>
      </c>
      <c r="G18" s="483">
        <v>0</v>
      </c>
      <c r="H18" s="486">
        <v>486159975.38</v>
      </c>
    </row>
    <row r="19" spans="1:8">
      <c r="A19" s="31">
        <v>11</v>
      </c>
      <c r="B19" s="35" t="s">
        <v>51</v>
      </c>
      <c r="C19" s="483">
        <v>197284206.84000003</v>
      </c>
      <c r="D19" s="483">
        <v>115475176.20999999</v>
      </c>
      <c r="E19" s="484">
        <v>312759383.05000001</v>
      </c>
      <c r="F19" s="485">
        <v>164363026.78960001</v>
      </c>
      <c r="G19" s="483">
        <v>63757196.746100001</v>
      </c>
      <c r="H19" s="486">
        <v>228120223.53570002</v>
      </c>
    </row>
    <row r="20" spans="1:8">
      <c r="A20" s="31">
        <v>12</v>
      </c>
      <c r="B20" s="40" t="s">
        <v>52</v>
      </c>
      <c r="C20" s="484">
        <v>6746025125.0472002</v>
      </c>
      <c r="D20" s="484">
        <v>8395675044.3117027</v>
      </c>
      <c r="E20" s="484">
        <v>15141700169.358902</v>
      </c>
      <c r="F20" s="484">
        <v>5564876456.9282999</v>
      </c>
      <c r="G20" s="484">
        <v>7041107357.2538996</v>
      </c>
      <c r="H20" s="486">
        <v>12605983814.182199</v>
      </c>
    </row>
    <row r="21" spans="1:8">
      <c r="A21" s="31"/>
      <c r="B21" s="32" t="s">
        <v>53</v>
      </c>
      <c r="C21" s="487"/>
      <c r="D21" s="487"/>
      <c r="E21" s="487"/>
      <c r="F21" s="488"/>
      <c r="G21" s="487"/>
      <c r="H21" s="489"/>
    </row>
    <row r="22" spans="1:8">
      <c r="A22" s="31">
        <v>13</v>
      </c>
      <c r="B22" s="35" t="s">
        <v>54</v>
      </c>
      <c r="C22" s="483">
        <v>48739366.730000004</v>
      </c>
      <c r="D22" s="483">
        <v>111404248.81046601</v>
      </c>
      <c r="E22" s="484">
        <v>160143615.54046601</v>
      </c>
      <c r="F22" s="485">
        <v>20856757.190000005</v>
      </c>
      <c r="G22" s="483">
        <v>66765929.776800007</v>
      </c>
      <c r="H22" s="486">
        <v>87622686.966800004</v>
      </c>
    </row>
    <row r="23" spans="1:8">
      <c r="A23" s="31">
        <v>14</v>
      </c>
      <c r="B23" s="35" t="s">
        <v>55</v>
      </c>
      <c r="C23" s="483">
        <v>1236555606.9300008</v>
      </c>
      <c r="D23" s="483">
        <v>1656940965.9022007</v>
      </c>
      <c r="E23" s="484">
        <v>2893496572.8322015</v>
      </c>
      <c r="F23" s="485">
        <v>1005754697.6618962</v>
      </c>
      <c r="G23" s="483">
        <v>1450995056.9066</v>
      </c>
      <c r="H23" s="486">
        <v>2456749754.5684962</v>
      </c>
    </row>
    <row r="24" spans="1:8">
      <c r="A24" s="31">
        <v>15</v>
      </c>
      <c r="B24" s="35" t="s">
        <v>56</v>
      </c>
      <c r="C24" s="483">
        <v>1065135957.5799999</v>
      </c>
      <c r="D24" s="483">
        <v>1988471232.9608002</v>
      </c>
      <c r="E24" s="484">
        <v>3053607190.5408001</v>
      </c>
      <c r="F24" s="485">
        <v>925995252.13</v>
      </c>
      <c r="G24" s="483">
        <v>1663982917.6150999</v>
      </c>
      <c r="H24" s="486">
        <v>2589978169.7451</v>
      </c>
    </row>
    <row r="25" spans="1:8">
      <c r="A25" s="31">
        <v>16</v>
      </c>
      <c r="B25" s="35" t="s">
        <v>57</v>
      </c>
      <c r="C25" s="483">
        <v>1037492689.71</v>
      </c>
      <c r="D25" s="483">
        <v>2492107103.7367001</v>
      </c>
      <c r="E25" s="484">
        <v>3529599793.4467001</v>
      </c>
      <c r="F25" s="485">
        <v>529042871.54000002</v>
      </c>
      <c r="G25" s="483">
        <v>2288955680.5907001</v>
      </c>
      <c r="H25" s="486">
        <v>2817998552.1307001</v>
      </c>
    </row>
    <row r="26" spans="1:8">
      <c r="A26" s="31">
        <v>17</v>
      </c>
      <c r="B26" s="35" t="s">
        <v>58</v>
      </c>
      <c r="C26" s="487">
        <v>0</v>
      </c>
      <c r="D26" s="487">
        <v>0</v>
      </c>
      <c r="E26" s="484">
        <v>0</v>
      </c>
      <c r="F26" s="488">
        <v>0</v>
      </c>
      <c r="G26" s="487">
        <v>0</v>
      </c>
      <c r="H26" s="486">
        <v>0</v>
      </c>
    </row>
    <row r="27" spans="1:8">
      <c r="A27" s="31">
        <v>18</v>
      </c>
      <c r="B27" s="35" t="s">
        <v>59</v>
      </c>
      <c r="C27" s="483">
        <v>1264472700</v>
      </c>
      <c r="D27" s="483">
        <v>1388542105.1800001</v>
      </c>
      <c r="E27" s="484">
        <v>2653014805.1800003</v>
      </c>
      <c r="F27" s="485">
        <v>1277195690</v>
      </c>
      <c r="G27" s="483">
        <v>1108564890.1700001</v>
      </c>
      <c r="H27" s="486">
        <v>2385760580.1700001</v>
      </c>
    </row>
    <row r="28" spans="1:8">
      <c r="A28" s="31">
        <v>19</v>
      </c>
      <c r="B28" s="35" t="s">
        <v>60</v>
      </c>
      <c r="C28" s="483">
        <v>20380753.919999998</v>
      </c>
      <c r="D28" s="483">
        <v>43163644</v>
      </c>
      <c r="E28" s="484">
        <v>63544397.920000002</v>
      </c>
      <c r="F28" s="485">
        <v>14957941.9</v>
      </c>
      <c r="G28" s="483">
        <v>37573225.765000001</v>
      </c>
      <c r="H28" s="486">
        <v>52531167.664999999</v>
      </c>
    </row>
    <row r="29" spans="1:8">
      <c r="A29" s="31">
        <v>20</v>
      </c>
      <c r="B29" s="35" t="s">
        <v>61</v>
      </c>
      <c r="C29" s="483">
        <v>184284744.38999999</v>
      </c>
      <c r="D29" s="483">
        <v>71734247.420000002</v>
      </c>
      <c r="E29" s="484">
        <v>256018991.81</v>
      </c>
      <c r="F29" s="485">
        <v>116471416.745</v>
      </c>
      <c r="G29" s="483">
        <v>48737247.700000003</v>
      </c>
      <c r="H29" s="486">
        <v>165208664.44499999</v>
      </c>
    </row>
    <row r="30" spans="1:8">
      <c r="A30" s="31">
        <v>21</v>
      </c>
      <c r="B30" s="35" t="s">
        <v>62</v>
      </c>
      <c r="C30" s="483">
        <v>12562250</v>
      </c>
      <c r="D30" s="483">
        <v>654665850.92000008</v>
      </c>
      <c r="E30" s="484">
        <v>667228100.92000008</v>
      </c>
      <c r="F30" s="485">
        <v>12562250</v>
      </c>
      <c r="G30" s="483">
        <v>455349700</v>
      </c>
      <c r="H30" s="486">
        <v>467911950</v>
      </c>
    </row>
    <row r="31" spans="1:8">
      <c r="A31" s="31">
        <v>22</v>
      </c>
      <c r="B31" s="40" t="s">
        <v>63</v>
      </c>
      <c r="C31" s="484">
        <v>4869624069.2600012</v>
      </c>
      <c r="D31" s="484">
        <v>8407029398.9301672</v>
      </c>
      <c r="E31" s="484">
        <v>13276653468.190168</v>
      </c>
      <c r="F31" s="484">
        <v>3902836877.1668963</v>
      </c>
      <c r="G31" s="484">
        <v>7120924648.5242004</v>
      </c>
      <c r="H31" s="486">
        <v>11023761525.691097</v>
      </c>
    </row>
    <row r="32" spans="1:8">
      <c r="A32" s="31"/>
      <c r="B32" s="32" t="s">
        <v>64</v>
      </c>
      <c r="C32" s="487"/>
      <c r="D32" s="487"/>
      <c r="E32" s="483"/>
      <c r="F32" s="488"/>
      <c r="G32" s="487"/>
      <c r="H32" s="489"/>
    </row>
    <row r="33" spans="1:8">
      <c r="A33" s="31">
        <v>23</v>
      </c>
      <c r="B33" s="35" t="s">
        <v>65</v>
      </c>
      <c r="C33" s="483">
        <v>21015907.600000001</v>
      </c>
      <c r="D33" s="487">
        <v>0</v>
      </c>
      <c r="E33" s="484">
        <v>21015907.600000001</v>
      </c>
      <c r="F33" s="485">
        <v>21015907.600000001</v>
      </c>
      <c r="G33" s="487">
        <v>0</v>
      </c>
      <c r="H33" s="486">
        <v>21015907.600000001</v>
      </c>
    </row>
    <row r="34" spans="1:8">
      <c r="A34" s="31">
        <v>24</v>
      </c>
      <c r="B34" s="35" t="s">
        <v>66</v>
      </c>
      <c r="C34" s="483">
        <v>0</v>
      </c>
      <c r="D34" s="487">
        <v>0</v>
      </c>
      <c r="E34" s="484">
        <v>0</v>
      </c>
      <c r="F34" s="485">
        <v>0</v>
      </c>
      <c r="G34" s="487">
        <v>0</v>
      </c>
      <c r="H34" s="486">
        <v>0</v>
      </c>
    </row>
    <row r="35" spans="1:8">
      <c r="A35" s="31">
        <v>25</v>
      </c>
      <c r="B35" s="39" t="s">
        <v>67</v>
      </c>
      <c r="C35" s="483">
        <v>0</v>
      </c>
      <c r="D35" s="487">
        <v>0</v>
      </c>
      <c r="E35" s="484">
        <v>0</v>
      </c>
      <c r="F35" s="485">
        <v>0</v>
      </c>
      <c r="G35" s="487">
        <v>0</v>
      </c>
      <c r="H35" s="486">
        <v>0</v>
      </c>
    </row>
    <row r="36" spans="1:8">
      <c r="A36" s="31">
        <v>26</v>
      </c>
      <c r="B36" s="35" t="s">
        <v>68</v>
      </c>
      <c r="C36" s="483">
        <v>553905836.74000001</v>
      </c>
      <c r="D36" s="487">
        <v>0</v>
      </c>
      <c r="E36" s="484">
        <v>553905836.74000001</v>
      </c>
      <c r="F36" s="485">
        <v>554124359.33000004</v>
      </c>
      <c r="G36" s="487">
        <v>0</v>
      </c>
      <c r="H36" s="486">
        <v>554124359.33000004</v>
      </c>
    </row>
    <row r="37" spans="1:8">
      <c r="A37" s="31">
        <v>27</v>
      </c>
      <c r="B37" s="35" t="s">
        <v>69</v>
      </c>
      <c r="C37" s="483">
        <v>0</v>
      </c>
      <c r="D37" s="487">
        <v>0</v>
      </c>
      <c r="E37" s="484">
        <v>0</v>
      </c>
      <c r="F37" s="485">
        <v>0</v>
      </c>
      <c r="G37" s="487">
        <v>0</v>
      </c>
      <c r="H37" s="486">
        <v>0</v>
      </c>
    </row>
    <row r="38" spans="1:8">
      <c r="A38" s="31">
        <v>28</v>
      </c>
      <c r="B38" s="35" t="s">
        <v>70</v>
      </c>
      <c r="C38" s="483">
        <v>1202912038.3</v>
      </c>
      <c r="D38" s="487">
        <v>0</v>
      </c>
      <c r="E38" s="484">
        <v>1202912038.3</v>
      </c>
      <c r="F38" s="485">
        <v>937041176.51620018</v>
      </c>
      <c r="G38" s="487">
        <v>0</v>
      </c>
      <c r="H38" s="486">
        <v>937041176.51620018</v>
      </c>
    </row>
    <row r="39" spans="1:8">
      <c r="A39" s="31">
        <v>29</v>
      </c>
      <c r="B39" s="35" t="s">
        <v>71</v>
      </c>
      <c r="C39" s="483">
        <v>87212917.729999989</v>
      </c>
      <c r="D39" s="487">
        <v>0</v>
      </c>
      <c r="E39" s="484">
        <v>87212917.729999989</v>
      </c>
      <c r="F39" s="485">
        <v>70040845.019999996</v>
      </c>
      <c r="G39" s="487">
        <v>0</v>
      </c>
      <c r="H39" s="486">
        <v>70040845.019999996</v>
      </c>
    </row>
    <row r="40" spans="1:8">
      <c r="A40" s="31">
        <v>30</v>
      </c>
      <c r="B40" s="293" t="s">
        <v>278</v>
      </c>
      <c r="C40" s="483">
        <v>1865046700.3699999</v>
      </c>
      <c r="D40" s="487">
        <v>0</v>
      </c>
      <c r="E40" s="484">
        <v>1865046700.3699999</v>
      </c>
      <c r="F40" s="485">
        <v>1582222288.4662004</v>
      </c>
      <c r="G40" s="487">
        <v>0</v>
      </c>
      <c r="H40" s="486">
        <v>1582222288.4662004</v>
      </c>
    </row>
    <row r="41" spans="1:8" ht="15" thickBot="1">
      <c r="A41" s="41">
        <v>31</v>
      </c>
      <c r="B41" s="42" t="s">
        <v>72</v>
      </c>
      <c r="C41" s="490">
        <v>6734670769.6300011</v>
      </c>
      <c r="D41" s="490">
        <v>8407029398.9301672</v>
      </c>
      <c r="E41" s="490">
        <v>15141700168.560169</v>
      </c>
      <c r="F41" s="490">
        <v>5485059165.6330967</v>
      </c>
      <c r="G41" s="490">
        <v>7120924648.5242004</v>
      </c>
      <c r="H41" s="491">
        <v>12605983814.157297</v>
      </c>
    </row>
    <row r="43" spans="1:8">
      <c r="B43" s="44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zoomScale="85" zoomScaleNormal="85" workbookViewId="0">
      <pane xSplit="1" ySplit="6" topLeftCell="B7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9.5703125" style="4" bestFit="1" customWidth="1"/>
    <col min="2" max="2" width="66" style="4" customWidth="1"/>
    <col min="3" max="4" width="12.7109375" style="4" customWidth="1"/>
    <col min="5" max="5" width="14.28515625" style="4" bestFit="1" customWidth="1"/>
    <col min="6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35</v>
      </c>
      <c r="B1" s="3" t="str">
        <f>'Info '!C2</f>
        <v>TBC BANK</v>
      </c>
      <c r="C1" s="3"/>
    </row>
    <row r="2" spans="1:8">
      <c r="A2" s="2" t="s">
        <v>36</v>
      </c>
      <c r="B2" s="3" t="s">
        <v>515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46" t="s">
        <v>205</v>
      </c>
      <c r="B4" s="246" t="s">
        <v>27</v>
      </c>
      <c r="C4" s="25"/>
      <c r="D4" s="27"/>
      <c r="E4" s="27"/>
      <c r="F4" s="28"/>
      <c r="G4" s="28"/>
      <c r="H4" s="47" t="s">
        <v>78</v>
      </c>
    </row>
    <row r="5" spans="1:8">
      <c r="A5" s="48" t="s">
        <v>11</v>
      </c>
      <c r="B5" s="49"/>
      <c r="C5" s="528" t="s">
        <v>73</v>
      </c>
      <c r="D5" s="529"/>
      <c r="E5" s="530"/>
      <c r="F5" s="528" t="s">
        <v>77</v>
      </c>
      <c r="G5" s="529"/>
      <c r="H5" s="531"/>
    </row>
    <row r="6" spans="1:8">
      <c r="A6" s="50" t="s">
        <v>11</v>
      </c>
      <c r="B6" s="51"/>
      <c r="C6" s="52" t="s">
        <v>74</v>
      </c>
      <c r="D6" s="52" t="s">
        <v>75</v>
      </c>
      <c r="E6" s="52" t="s">
        <v>76</v>
      </c>
      <c r="F6" s="52" t="s">
        <v>74</v>
      </c>
      <c r="G6" s="52" t="s">
        <v>75</v>
      </c>
      <c r="H6" s="53" t="s">
        <v>76</v>
      </c>
    </row>
    <row r="7" spans="1:8">
      <c r="A7" s="54"/>
      <c r="B7" s="246" t="s">
        <v>204</v>
      </c>
      <c r="C7" s="55"/>
      <c r="D7" s="55"/>
      <c r="E7" s="55"/>
      <c r="F7" s="55"/>
      <c r="G7" s="55"/>
      <c r="H7" s="56"/>
    </row>
    <row r="8" spans="1:8">
      <c r="A8" s="54">
        <v>1</v>
      </c>
      <c r="B8" s="57" t="s">
        <v>203</v>
      </c>
      <c r="C8" s="487">
        <v>9757490.5199999996</v>
      </c>
      <c r="D8" s="487">
        <v>12744522.869999999</v>
      </c>
      <c r="E8" s="484">
        <v>22502013.390000001</v>
      </c>
      <c r="F8" s="487">
        <v>7525582.7199999997</v>
      </c>
      <c r="G8" s="487">
        <v>7412764.8300000001</v>
      </c>
      <c r="H8" s="486">
        <v>14938347.550000001</v>
      </c>
    </row>
    <row r="9" spans="1:8">
      <c r="A9" s="54">
        <v>2</v>
      </c>
      <c r="B9" s="57" t="s">
        <v>202</v>
      </c>
      <c r="C9" s="492">
        <v>554593841.12999988</v>
      </c>
      <c r="D9" s="492">
        <v>437973695.39000005</v>
      </c>
      <c r="E9" s="484">
        <v>992567536.51999998</v>
      </c>
      <c r="F9" s="492">
        <v>408575256.95999998</v>
      </c>
      <c r="G9" s="492">
        <v>386077793.75000006</v>
      </c>
      <c r="H9" s="486">
        <v>794653050.71000004</v>
      </c>
    </row>
    <row r="10" spans="1:8">
      <c r="A10" s="54">
        <v>2.1</v>
      </c>
      <c r="B10" s="58" t="s">
        <v>201</v>
      </c>
      <c r="C10" s="487">
        <v>35438.6</v>
      </c>
      <c r="D10" s="487">
        <v>0</v>
      </c>
      <c r="E10" s="484">
        <v>35438.6</v>
      </c>
      <c r="F10" s="487">
        <v>3458.18</v>
      </c>
      <c r="G10" s="487">
        <v>729799.14</v>
      </c>
      <c r="H10" s="486">
        <v>733257.32000000007</v>
      </c>
    </row>
    <row r="11" spans="1:8">
      <c r="A11" s="54">
        <v>2.2000000000000002</v>
      </c>
      <c r="B11" s="58" t="s">
        <v>200</v>
      </c>
      <c r="C11" s="487">
        <v>77390299.61999999</v>
      </c>
      <c r="D11" s="487">
        <v>95300086.420000002</v>
      </c>
      <c r="E11" s="484">
        <v>172690386.03999999</v>
      </c>
      <c r="F11" s="487">
        <v>55311823.689999998</v>
      </c>
      <c r="G11" s="487">
        <v>86685800.748500019</v>
      </c>
      <c r="H11" s="486">
        <v>141997624.43850002</v>
      </c>
    </row>
    <row r="12" spans="1:8">
      <c r="A12" s="54">
        <v>2.2999999999999998</v>
      </c>
      <c r="B12" s="58" t="s">
        <v>199</v>
      </c>
      <c r="C12" s="487">
        <v>12053212.93</v>
      </c>
      <c r="D12" s="487">
        <v>43918192.129999995</v>
      </c>
      <c r="E12" s="484">
        <v>55971405.059999995</v>
      </c>
      <c r="F12" s="487">
        <v>12361959.370000001</v>
      </c>
      <c r="G12" s="487">
        <v>32024573.284999996</v>
      </c>
      <c r="H12" s="486">
        <v>44386532.655000001</v>
      </c>
    </row>
    <row r="13" spans="1:8">
      <c r="A13" s="54">
        <v>2.4</v>
      </c>
      <c r="B13" s="58" t="s">
        <v>198</v>
      </c>
      <c r="C13" s="487">
        <v>7583899.04</v>
      </c>
      <c r="D13" s="487">
        <v>9230829.0599999987</v>
      </c>
      <c r="E13" s="484">
        <v>16814728.099999998</v>
      </c>
      <c r="F13" s="487">
        <v>3912635.44</v>
      </c>
      <c r="G13" s="487">
        <v>11608640.0646</v>
      </c>
      <c r="H13" s="486">
        <v>15521275.5046</v>
      </c>
    </row>
    <row r="14" spans="1:8">
      <c r="A14" s="54">
        <v>2.5</v>
      </c>
      <c r="B14" s="58" t="s">
        <v>197</v>
      </c>
      <c r="C14" s="487">
        <v>9424774.5699999984</v>
      </c>
      <c r="D14" s="487">
        <v>17193541.400000002</v>
      </c>
      <c r="E14" s="484">
        <v>26618315.969999999</v>
      </c>
      <c r="F14" s="487">
        <v>6481634.4699999997</v>
      </c>
      <c r="G14" s="487">
        <v>16932916.777399998</v>
      </c>
      <c r="H14" s="486">
        <v>23414551.247399997</v>
      </c>
    </row>
    <row r="15" spans="1:8">
      <c r="A15" s="54">
        <v>2.6</v>
      </c>
      <c r="B15" s="58" t="s">
        <v>196</v>
      </c>
      <c r="C15" s="487">
        <v>16292892.739999998</v>
      </c>
      <c r="D15" s="487">
        <v>29016567.560000002</v>
      </c>
      <c r="E15" s="484">
        <v>45309460.299999997</v>
      </c>
      <c r="F15" s="487">
        <v>10845937.259999998</v>
      </c>
      <c r="G15" s="487">
        <v>23161924.422699999</v>
      </c>
      <c r="H15" s="486">
        <v>34007861.682699993</v>
      </c>
    </row>
    <row r="16" spans="1:8">
      <c r="A16" s="54">
        <v>2.7</v>
      </c>
      <c r="B16" s="58" t="s">
        <v>195</v>
      </c>
      <c r="C16" s="487">
        <v>10202096.969999999</v>
      </c>
      <c r="D16" s="487">
        <v>18761270.209999997</v>
      </c>
      <c r="E16" s="484">
        <v>28963367.179999996</v>
      </c>
      <c r="F16" s="487">
        <v>8104188.29</v>
      </c>
      <c r="G16" s="487">
        <v>7729997.6273999996</v>
      </c>
      <c r="H16" s="486">
        <v>15834185.917399999</v>
      </c>
    </row>
    <row r="17" spans="1:8">
      <c r="A17" s="54">
        <v>2.8</v>
      </c>
      <c r="B17" s="58" t="s">
        <v>194</v>
      </c>
      <c r="C17" s="487">
        <v>419101566.38999999</v>
      </c>
      <c r="D17" s="487">
        <v>193344289.63999999</v>
      </c>
      <c r="E17" s="484">
        <v>612445856.02999997</v>
      </c>
      <c r="F17" s="487">
        <v>309687830.06</v>
      </c>
      <c r="G17" s="487">
        <v>186171981.12</v>
      </c>
      <c r="H17" s="486">
        <v>495859811.18000001</v>
      </c>
    </row>
    <row r="18" spans="1:8">
      <c r="A18" s="54">
        <v>2.9</v>
      </c>
      <c r="B18" s="58" t="s">
        <v>193</v>
      </c>
      <c r="C18" s="487">
        <v>2509660.27</v>
      </c>
      <c r="D18" s="487">
        <v>31208918.970000003</v>
      </c>
      <c r="E18" s="484">
        <v>33718579.240000002</v>
      </c>
      <c r="F18" s="487">
        <v>1865790.1999999997</v>
      </c>
      <c r="G18" s="487">
        <v>21032160.564399999</v>
      </c>
      <c r="H18" s="486">
        <v>22897950.764399998</v>
      </c>
    </row>
    <row r="19" spans="1:8">
      <c r="A19" s="54">
        <v>3</v>
      </c>
      <c r="B19" s="57" t="s">
        <v>192</v>
      </c>
      <c r="C19" s="487">
        <v>25949269.379999999</v>
      </c>
      <c r="D19" s="487">
        <v>3382224.56</v>
      </c>
      <c r="E19" s="484">
        <v>29331493.939999998</v>
      </c>
      <c r="F19" s="487">
        <v>16524833.9</v>
      </c>
      <c r="G19" s="487">
        <v>3036821.35</v>
      </c>
      <c r="H19" s="486">
        <v>19561655.25</v>
      </c>
    </row>
    <row r="20" spans="1:8">
      <c r="A20" s="54">
        <v>4</v>
      </c>
      <c r="B20" s="57" t="s">
        <v>191</v>
      </c>
      <c r="C20" s="487">
        <v>99344450.069999993</v>
      </c>
      <c r="D20" s="487">
        <v>623601.65</v>
      </c>
      <c r="E20" s="484">
        <v>99968051.719999999</v>
      </c>
      <c r="F20" s="487">
        <v>78623638.799999997</v>
      </c>
      <c r="G20" s="487">
        <v>134562.81</v>
      </c>
      <c r="H20" s="486">
        <v>78758201.609999999</v>
      </c>
    </row>
    <row r="21" spans="1:8">
      <c r="A21" s="54">
        <v>5</v>
      </c>
      <c r="B21" s="57" t="s">
        <v>190</v>
      </c>
      <c r="C21" s="487">
        <v>0</v>
      </c>
      <c r="D21" s="487">
        <v>0</v>
      </c>
      <c r="E21" s="484">
        <v>0</v>
      </c>
      <c r="F21" s="487">
        <v>0</v>
      </c>
      <c r="G21" s="487">
        <v>0</v>
      </c>
      <c r="H21" s="486">
        <v>0</v>
      </c>
    </row>
    <row r="22" spans="1:8">
      <c r="A22" s="54">
        <v>6</v>
      </c>
      <c r="B22" s="59" t="s">
        <v>189</v>
      </c>
      <c r="C22" s="492">
        <v>689645051.0999999</v>
      </c>
      <c r="D22" s="492">
        <v>454724044.47000003</v>
      </c>
      <c r="E22" s="484">
        <v>1144369095.5699999</v>
      </c>
      <c r="F22" s="492">
        <v>511249312.38</v>
      </c>
      <c r="G22" s="492">
        <v>396661942.74000007</v>
      </c>
      <c r="H22" s="486">
        <v>907911255.12000012</v>
      </c>
    </row>
    <row r="23" spans="1:8">
      <c r="A23" s="54"/>
      <c r="B23" s="246" t="s">
        <v>188</v>
      </c>
      <c r="C23" s="493"/>
      <c r="D23" s="493"/>
      <c r="E23" s="494"/>
      <c r="F23" s="493"/>
      <c r="G23" s="493"/>
      <c r="H23" s="495"/>
    </row>
    <row r="24" spans="1:8">
      <c r="A24" s="54">
        <v>7</v>
      </c>
      <c r="B24" s="57" t="s">
        <v>187</v>
      </c>
      <c r="C24" s="487">
        <v>89979223.469999999</v>
      </c>
      <c r="D24" s="487">
        <v>29830447.539999999</v>
      </c>
      <c r="E24" s="484">
        <v>119809671.00999999</v>
      </c>
      <c r="F24" s="487">
        <v>83141411.829999998</v>
      </c>
      <c r="G24" s="487">
        <v>32541912.260000002</v>
      </c>
      <c r="H24" s="486">
        <v>115683324.09</v>
      </c>
    </row>
    <row r="25" spans="1:8">
      <c r="A25" s="54">
        <v>8</v>
      </c>
      <c r="B25" s="57" t="s">
        <v>186</v>
      </c>
      <c r="C25" s="487">
        <v>69036556.980000004</v>
      </c>
      <c r="D25" s="487">
        <v>90648980.480000004</v>
      </c>
      <c r="E25" s="484">
        <v>159685537.46000001</v>
      </c>
      <c r="F25" s="487">
        <v>34859543.990000002</v>
      </c>
      <c r="G25" s="487">
        <v>89598392.280000001</v>
      </c>
      <c r="H25" s="486">
        <v>124457936.27000001</v>
      </c>
    </row>
    <row r="26" spans="1:8">
      <c r="A26" s="54">
        <v>9</v>
      </c>
      <c r="B26" s="57" t="s">
        <v>185</v>
      </c>
      <c r="C26" s="487">
        <v>5093697.41</v>
      </c>
      <c r="D26" s="487">
        <v>959504.04</v>
      </c>
      <c r="E26" s="484">
        <v>6053201.4500000002</v>
      </c>
      <c r="F26" s="487">
        <v>6034967.1200000001</v>
      </c>
      <c r="G26" s="487">
        <v>1576092.94</v>
      </c>
      <c r="H26" s="486">
        <v>7611060.0600000005</v>
      </c>
    </row>
    <row r="27" spans="1:8">
      <c r="A27" s="54">
        <v>10</v>
      </c>
      <c r="B27" s="57" t="s">
        <v>184</v>
      </c>
      <c r="C27" s="487">
        <v>0</v>
      </c>
      <c r="D27" s="487">
        <v>0</v>
      </c>
      <c r="E27" s="484">
        <v>0</v>
      </c>
      <c r="F27" s="487">
        <v>0</v>
      </c>
      <c r="G27" s="487">
        <v>0</v>
      </c>
      <c r="H27" s="486">
        <v>0</v>
      </c>
    </row>
    <row r="28" spans="1:8">
      <c r="A28" s="54">
        <v>11</v>
      </c>
      <c r="B28" s="57" t="s">
        <v>183</v>
      </c>
      <c r="C28" s="487">
        <v>96352177.340000004</v>
      </c>
      <c r="D28" s="487">
        <v>114720002.86</v>
      </c>
      <c r="E28" s="484">
        <v>211072180.19999999</v>
      </c>
      <c r="F28" s="487">
        <v>81464868.680000007</v>
      </c>
      <c r="G28" s="487">
        <v>101899989.16</v>
      </c>
      <c r="H28" s="486">
        <v>183364857.84</v>
      </c>
    </row>
    <row r="29" spans="1:8">
      <c r="A29" s="54">
        <v>12</v>
      </c>
      <c r="B29" s="57" t="s">
        <v>182</v>
      </c>
      <c r="C29" s="487">
        <v>1034481.35</v>
      </c>
      <c r="D29" s="487">
        <v>36.85</v>
      </c>
      <c r="E29" s="484">
        <v>1034518.2</v>
      </c>
      <c r="F29" s="487">
        <v>1051814.2</v>
      </c>
      <c r="G29" s="487">
        <v>34.659999999999997</v>
      </c>
      <c r="H29" s="486">
        <v>1051848.8599999999</v>
      </c>
    </row>
    <row r="30" spans="1:8">
      <c r="A30" s="54">
        <v>13</v>
      </c>
      <c r="B30" s="60" t="s">
        <v>181</v>
      </c>
      <c r="C30" s="492">
        <v>261496136.54999998</v>
      </c>
      <c r="D30" s="492">
        <v>236158971.77000001</v>
      </c>
      <c r="E30" s="484">
        <v>497655108.31999999</v>
      </c>
      <c r="F30" s="492">
        <v>206552605.81999999</v>
      </c>
      <c r="G30" s="492">
        <v>225616421.29999998</v>
      </c>
      <c r="H30" s="486">
        <v>432169027.12</v>
      </c>
    </row>
    <row r="31" spans="1:8">
      <c r="A31" s="54">
        <v>14</v>
      </c>
      <c r="B31" s="60" t="s">
        <v>180</v>
      </c>
      <c r="C31" s="492">
        <v>428148914.54999995</v>
      </c>
      <c r="D31" s="492">
        <v>218565072.70000002</v>
      </c>
      <c r="E31" s="484">
        <v>646713987.25</v>
      </c>
      <c r="F31" s="492">
        <v>304696706.56</v>
      </c>
      <c r="G31" s="492">
        <v>171045521.44000009</v>
      </c>
      <c r="H31" s="486">
        <v>475742228.00000012</v>
      </c>
    </row>
    <row r="32" spans="1:8">
      <c r="A32" s="54"/>
      <c r="B32" s="61"/>
      <c r="C32" s="496"/>
      <c r="D32" s="497"/>
      <c r="E32" s="494"/>
      <c r="F32" s="497"/>
      <c r="G32" s="497"/>
      <c r="H32" s="495"/>
    </row>
    <row r="33" spans="1:8">
      <c r="A33" s="54"/>
      <c r="B33" s="61" t="s">
        <v>179</v>
      </c>
      <c r="C33" s="493"/>
      <c r="D33" s="493"/>
      <c r="E33" s="494"/>
      <c r="F33" s="493"/>
      <c r="G33" s="493"/>
      <c r="H33" s="495"/>
    </row>
    <row r="34" spans="1:8">
      <c r="A34" s="54">
        <v>15</v>
      </c>
      <c r="B34" s="62" t="s">
        <v>178</v>
      </c>
      <c r="C34" s="484">
        <v>183114971.34</v>
      </c>
      <c r="D34" s="484">
        <v>12167243.719999999</v>
      </c>
      <c r="E34" s="484">
        <v>195282215.06</v>
      </c>
      <c r="F34" s="484">
        <v>151273436.47</v>
      </c>
      <c r="G34" s="484">
        <v>18470175.416200005</v>
      </c>
      <c r="H34" s="484">
        <v>169743611.88620001</v>
      </c>
    </row>
    <row r="35" spans="1:8">
      <c r="A35" s="54">
        <v>15.1</v>
      </c>
      <c r="B35" s="58" t="s">
        <v>177</v>
      </c>
      <c r="C35" s="487">
        <v>226971820.12</v>
      </c>
      <c r="D35" s="487">
        <v>68272771.310000002</v>
      </c>
      <c r="E35" s="484">
        <v>295244591.43000001</v>
      </c>
      <c r="F35" s="487">
        <v>192448485.96000001</v>
      </c>
      <c r="G35" s="487">
        <v>60986971.856200002</v>
      </c>
      <c r="H35" s="484">
        <v>253435457.81620002</v>
      </c>
    </row>
    <row r="36" spans="1:8">
      <c r="A36" s="54">
        <v>15.2</v>
      </c>
      <c r="B36" s="58" t="s">
        <v>176</v>
      </c>
      <c r="C36" s="487">
        <v>43856848.780000001</v>
      </c>
      <c r="D36" s="487">
        <v>56105527.590000004</v>
      </c>
      <c r="E36" s="484">
        <v>99962376.370000005</v>
      </c>
      <c r="F36" s="487">
        <v>41175049.490000002</v>
      </c>
      <c r="G36" s="487">
        <v>42516796.439999998</v>
      </c>
      <c r="H36" s="484">
        <v>83691845.930000007</v>
      </c>
    </row>
    <row r="37" spans="1:8">
      <c r="A37" s="54">
        <v>16</v>
      </c>
      <c r="B37" s="57" t="s">
        <v>175</v>
      </c>
      <c r="C37" s="487">
        <v>0</v>
      </c>
      <c r="D37" s="487">
        <v>0</v>
      </c>
      <c r="E37" s="484">
        <v>0</v>
      </c>
      <c r="F37" s="487">
        <v>581912</v>
      </c>
      <c r="G37" s="487">
        <v>0</v>
      </c>
      <c r="H37" s="484">
        <v>581912</v>
      </c>
    </row>
    <row r="38" spans="1:8">
      <c r="A38" s="54">
        <v>17</v>
      </c>
      <c r="B38" s="57" t="s">
        <v>174</v>
      </c>
      <c r="C38" s="487">
        <v>0</v>
      </c>
      <c r="D38" s="487">
        <v>0</v>
      </c>
      <c r="E38" s="484">
        <v>0</v>
      </c>
      <c r="F38" s="487">
        <v>0</v>
      </c>
      <c r="G38" s="487">
        <v>0</v>
      </c>
      <c r="H38" s="484">
        <v>0</v>
      </c>
    </row>
    <row r="39" spans="1:8">
      <c r="A39" s="54">
        <v>18</v>
      </c>
      <c r="B39" s="57" t="s">
        <v>173</v>
      </c>
      <c r="C39" s="487">
        <v>48261.04</v>
      </c>
      <c r="D39" s="487">
        <v>-380.56</v>
      </c>
      <c r="E39" s="484">
        <v>47880.480000000003</v>
      </c>
      <c r="F39" s="487">
        <v>28841.59</v>
      </c>
      <c r="G39" s="487">
        <v>0</v>
      </c>
      <c r="H39" s="484">
        <v>28841.59</v>
      </c>
    </row>
    <row r="40" spans="1:8">
      <c r="A40" s="54">
        <v>19</v>
      </c>
      <c r="B40" s="57" t="s">
        <v>172</v>
      </c>
      <c r="C40" s="487">
        <v>97763684.489999995</v>
      </c>
      <c r="D40" s="487">
        <v>0</v>
      </c>
      <c r="E40" s="484">
        <v>97763684.489999995</v>
      </c>
      <c r="F40" s="487">
        <v>80384175.900000006</v>
      </c>
      <c r="G40" s="487">
        <v>0</v>
      </c>
      <c r="H40" s="484">
        <v>80384175.900000006</v>
      </c>
    </row>
    <row r="41" spans="1:8">
      <c r="A41" s="54">
        <v>20</v>
      </c>
      <c r="B41" s="57" t="s">
        <v>171</v>
      </c>
      <c r="C41" s="487">
        <v>8473215.7970674001</v>
      </c>
      <c r="D41" s="487">
        <v>0</v>
      </c>
      <c r="E41" s="484">
        <v>8473215.7970674001</v>
      </c>
      <c r="F41" s="487">
        <v>10268824.300000001</v>
      </c>
      <c r="G41" s="487">
        <v>0</v>
      </c>
      <c r="H41" s="484">
        <v>10268824.300000001</v>
      </c>
    </row>
    <row r="42" spans="1:8">
      <c r="A42" s="54">
        <v>21</v>
      </c>
      <c r="B42" s="57" t="s">
        <v>170</v>
      </c>
      <c r="C42" s="487">
        <v>9829687.4199999999</v>
      </c>
      <c r="D42" s="487">
        <v>0</v>
      </c>
      <c r="E42" s="484">
        <v>9829687.4199999999</v>
      </c>
      <c r="F42" s="487">
        <v>-3646608.51</v>
      </c>
      <c r="G42" s="487">
        <v>0</v>
      </c>
      <c r="H42" s="484">
        <v>-3646608.51</v>
      </c>
    </row>
    <row r="43" spans="1:8">
      <c r="A43" s="54">
        <v>22</v>
      </c>
      <c r="B43" s="57" t="s">
        <v>169</v>
      </c>
      <c r="C43" s="487">
        <v>7298498.7400000002</v>
      </c>
      <c r="D43" s="487">
        <v>19895141.780000001</v>
      </c>
      <c r="E43" s="484">
        <v>27193640.520000003</v>
      </c>
      <c r="F43" s="487">
        <v>5282387.12</v>
      </c>
      <c r="G43" s="487">
        <v>16681177.550000001</v>
      </c>
      <c r="H43" s="484">
        <v>21963564.670000002</v>
      </c>
    </row>
    <row r="44" spans="1:8">
      <c r="A44" s="54">
        <v>23</v>
      </c>
      <c r="B44" s="57" t="s">
        <v>168</v>
      </c>
      <c r="C44" s="487">
        <v>15234564.09</v>
      </c>
      <c r="D44" s="487">
        <v>4089382.87</v>
      </c>
      <c r="E44" s="484">
        <v>19323946.960000001</v>
      </c>
      <c r="F44" s="487">
        <v>26560710.260000002</v>
      </c>
      <c r="G44" s="487">
        <v>4988851.47</v>
      </c>
      <c r="H44" s="484">
        <v>31549561.73</v>
      </c>
    </row>
    <row r="45" spans="1:8">
      <c r="A45" s="54">
        <v>24</v>
      </c>
      <c r="B45" s="60" t="s">
        <v>285</v>
      </c>
      <c r="C45" s="492">
        <v>321762882.91706741</v>
      </c>
      <c r="D45" s="492">
        <v>36151387.809999995</v>
      </c>
      <c r="E45" s="484">
        <v>357914270.72706741</v>
      </c>
      <c r="F45" s="492">
        <v>270733679.13000005</v>
      </c>
      <c r="G45" s="492">
        <v>40140204.436200008</v>
      </c>
      <c r="H45" s="484">
        <v>310873883.56620008</v>
      </c>
    </row>
    <row r="46" spans="1:8">
      <c r="A46" s="54"/>
      <c r="B46" s="246" t="s">
        <v>167</v>
      </c>
      <c r="C46" s="493"/>
      <c r="D46" s="493"/>
      <c r="E46" s="494"/>
      <c r="F46" s="493"/>
      <c r="G46" s="493"/>
      <c r="H46" s="495"/>
    </row>
    <row r="47" spans="1:8">
      <c r="A47" s="54">
        <v>25</v>
      </c>
      <c r="B47" s="57" t="s">
        <v>166</v>
      </c>
      <c r="C47" s="487">
        <v>23933029.5</v>
      </c>
      <c r="D47" s="487">
        <v>5638114.0800000001</v>
      </c>
      <c r="E47" s="484">
        <v>29571143.579999998</v>
      </c>
      <c r="F47" s="487">
        <v>19129777.059999999</v>
      </c>
      <c r="G47" s="487">
        <v>5820799.4100000001</v>
      </c>
      <c r="H47" s="486">
        <v>24950576.469999999</v>
      </c>
    </row>
    <row r="48" spans="1:8">
      <c r="A48" s="54">
        <v>26</v>
      </c>
      <c r="B48" s="57" t="s">
        <v>165</v>
      </c>
      <c r="C48" s="487">
        <v>27611760.120000001</v>
      </c>
      <c r="D48" s="487">
        <v>8460913.4399999995</v>
      </c>
      <c r="E48" s="484">
        <v>36072673.560000002</v>
      </c>
      <c r="F48" s="487">
        <v>21129507.399999999</v>
      </c>
      <c r="G48" s="487">
        <v>13939139.32</v>
      </c>
      <c r="H48" s="486">
        <v>35068646.719999999</v>
      </c>
    </row>
    <row r="49" spans="1:8">
      <c r="A49" s="54">
        <v>27</v>
      </c>
      <c r="B49" s="57" t="s">
        <v>164</v>
      </c>
      <c r="C49" s="487">
        <v>218758753.56</v>
      </c>
      <c r="D49" s="487">
        <v>0</v>
      </c>
      <c r="E49" s="484">
        <v>218758753.56</v>
      </c>
      <c r="F49" s="487">
        <v>206771889.53</v>
      </c>
      <c r="G49" s="487">
        <v>0</v>
      </c>
      <c r="H49" s="486">
        <v>206771889.53</v>
      </c>
    </row>
    <row r="50" spans="1:8">
      <c r="A50" s="54">
        <v>28</v>
      </c>
      <c r="B50" s="57" t="s">
        <v>163</v>
      </c>
      <c r="C50" s="487">
        <v>5465436.2400000002</v>
      </c>
      <c r="D50" s="487">
        <v>0</v>
      </c>
      <c r="E50" s="484">
        <v>5465436.2400000002</v>
      </c>
      <c r="F50" s="487">
        <v>5187899.04</v>
      </c>
      <c r="G50" s="487">
        <v>0</v>
      </c>
      <c r="H50" s="486">
        <v>5187899.04</v>
      </c>
    </row>
    <row r="51" spans="1:8">
      <c r="A51" s="54">
        <v>29</v>
      </c>
      <c r="B51" s="57" t="s">
        <v>162</v>
      </c>
      <c r="C51" s="487">
        <v>39256715.57</v>
      </c>
      <c r="D51" s="487">
        <v>0</v>
      </c>
      <c r="E51" s="484">
        <v>39256715.57</v>
      </c>
      <c r="F51" s="487">
        <v>32318196.289999999</v>
      </c>
      <c r="G51" s="487">
        <v>0</v>
      </c>
      <c r="H51" s="486">
        <v>32318196.289999999</v>
      </c>
    </row>
    <row r="52" spans="1:8">
      <c r="A52" s="54">
        <v>30</v>
      </c>
      <c r="B52" s="57" t="s">
        <v>161</v>
      </c>
      <c r="C52" s="487">
        <v>55983572.310000002</v>
      </c>
      <c r="D52" s="487">
        <v>8360116.1200000001</v>
      </c>
      <c r="E52" s="484">
        <v>64343688.43</v>
      </c>
      <c r="F52" s="487">
        <v>50591928.75</v>
      </c>
      <c r="G52" s="487">
        <v>831669.19</v>
      </c>
      <c r="H52" s="486">
        <v>51423597.939999998</v>
      </c>
    </row>
    <row r="53" spans="1:8">
      <c r="A53" s="54">
        <v>31</v>
      </c>
      <c r="B53" s="60" t="s">
        <v>286</v>
      </c>
      <c r="C53" s="492">
        <v>371009267.30000001</v>
      </c>
      <c r="D53" s="492">
        <v>22459143.640000001</v>
      </c>
      <c r="E53" s="484">
        <v>393468410.94</v>
      </c>
      <c r="F53" s="492">
        <v>335129198.06999999</v>
      </c>
      <c r="G53" s="492">
        <v>20591607.920000002</v>
      </c>
      <c r="H53" s="484">
        <v>355720805.99000001</v>
      </c>
    </row>
    <row r="54" spans="1:8">
      <c r="A54" s="54">
        <v>32</v>
      </c>
      <c r="B54" s="60" t="s">
        <v>287</v>
      </c>
      <c r="C54" s="492">
        <v>-49246384.382932603</v>
      </c>
      <c r="D54" s="492">
        <v>13692244.169999994</v>
      </c>
      <c r="E54" s="484">
        <v>-35554140.212932609</v>
      </c>
      <c r="F54" s="492">
        <v>-64395518.939999938</v>
      </c>
      <c r="G54" s="492">
        <v>19548596.516200006</v>
      </c>
      <c r="H54" s="484">
        <v>-44846922.423799932</v>
      </c>
    </row>
    <row r="55" spans="1:8">
      <c r="A55" s="54"/>
      <c r="B55" s="61"/>
      <c r="C55" s="497"/>
      <c r="D55" s="497"/>
      <c r="E55" s="494"/>
      <c r="F55" s="497"/>
      <c r="G55" s="497"/>
      <c r="H55" s="495"/>
    </row>
    <row r="56" spans="1:8">
      <c r="A56" s="54">
        <v>33</v>
      </c>
      <c r="B56" s="60" t="s">
        <v>160</v>
      </c>
      <c r="C56" s="492">
        <v>378902530.16706735</v>
      </c>
      <c r="D56" s="492">
        <v>232257316.87</v>
      </c>
      <c r="E56" s="484">
        <v>611159847.03706741</v>
      </c>
      <c r="F56" s="492">
        <v>240301187.62000006</v>
      </c>
      <c r="G56" s="492">
        <v>190594117.95620009</v>
      </c>
      <c r="H56" s="486">
        <v>430895305.57620013</v>
      </c>
    </row>
    <row r="57" spans="1:8">
      <c r="A57" s="54"/>
      <c r="B57" s="61"/>
      <c r="C57" s="497"/>
      <c r="D57" s="497"/>
      <c r="E57" s="494"/>
      <c r="F57" s="497"/>
      <c r="G57" s="497"/>
      <c r="H57" s="495"/>
    </row>
    <row r="58" spans="1:8">
      <c r="A58" s="54">
        <v>34</v>
      </c>
      <c r="B58" s="57" t="s">
        <v>159</v>
      </c>
      <c r="C58" s="487">
        <v>159981782.28999999</v>
      </c>
      <c r="D58" s="487">
        <v>0</v>
      </c>
      <c r="E58" s="484">
        <v>159981782.28999999</v>
      </c>
      <c r="F58" s="487">
        <v>95184626.189999998</v>
      </c>
      <c r="G58" s="487">
        <v>0</v>
      </c>
      <c r="H58" s="486">
        <v>95184626.189999998</v>
      </c>
    </row>
    <row r="59" spans="1:8" s="247" customFormat="1">
      <c r="A59" s="54">
        <v>35</v>
      </c>
      <c r="B59" s="57" t="s">
        <v>158</v>
      </c>
      <c r="C59" s="487">
        <v>309644.71999999997</v>
      </c>
      <c r="D59" s="487">
        <v>0</v>
      </c>
      <c r="E59" s="484">
        <v>309644.71999999997</v>
      </c>
      <c r="F59" s="487">
        <v>1158149.3400000001</v>
      </c>
      <c r="G59" s="487">
        <v>0</v>
      </c>
      <c r="H59" s="486">
        <v>1158149.3400000001</v>
      </c>
    </row>
    <row r="60" spans="1:8">
      <c r="A60" s="54">
        <v>36</v>
      </c>
      <c r="B60" s="57" t="s">
        <v>157</v>
      </c>
      <c r="C60" s="487">
        <v>23371225.757067401</v>
      </c>
      <c r="D60" s="487">
        <v>0</v>
      </c>
      <c r="E60" s="484">
        <v>23371225.757067401</v>
      </c>
      <c r="F60" s="487">
        <v>6881349.7699999996</v>
      </c>
      <c r="G60" s="487">
        <v>0</v>
      </c>
      <c r="H60" s="486">
        <v>6881349.7699999996</v>
      </c>
    </row>
    <row r="61" spans="1:8">
      <c r="A61" s="54">
        <v>37</v>
      </c>
      <c r="B61" s="60" t="s">
        <v>156</v>
      </c>
      <c r="C61" s="492">
        <v>183662652.7670674</v>
      </c>
      <c r="D61" s="492">
        <v>0</v>
      </c>
      <c r="E61" s="484">
        <v>183662652.7670674</v>
      </c>
      <c r="F61" s="492">
        <v>103224125.3</v>
      </c>
      <c r="G61" s="492">
        <v>0</v>
      </c>
      <c r="H61" s="486">
        <v>103224125.3</v>
      </c>
    </row>
    <row r="62" spans="1:8">
      <c r="A62" s="54"/>
      <c r="B62" s="63"/>
      <c r="C62" s="493"/>
      <c r="D62" s="493"/>
      <c r="E62" s="494"/>
      <c r="F62" s="493"/>
      <c r="G62" s="493"/>
      <c r="H62" s="495"/>
    </row>
    <row r="63" spans="1:8">
      <c r="A63" s="54">
        <v>38</v>
      </c>
      <c r="B63" s="64" t="s">
        <v>155</v>
      </c>
      <c r="C63" s="492">
        <v>195239877.39999995</v>
      </c>
      <c r="D63" s="492">
        <v>232257316.87</v>
      </c>
      <c r="E63" s="484">
        <v>427497194.26999998</v>
      </c>
      <c r="F63" s="492">
        <v>137077062.32000005</v>
      </c>
      <c r="G63" s="492">
        <v>190594117.95620009</v>
      </c>
      <c r="H63" s="486">
        <v>327671180.27620018</v>
      </c>
    </row>
    <row r="64" spans="1:8">
      <c r="A64" s="50">
        <v>39</v>
      </c>
      <c r="B64" s="57" t="s">
        <v>154</v>
      </c>
      <c r="C64" s="498">
        <v>66003948.740000002</v>
      </c>
      <c r="D64" s="498">
        <v>0</v>
      </c>
      <c r="E64" s="484">
        <v>66003948.740000002</v>
      </c>
      <c r="F64" s="498">
        <v>32229405.760000002</v>
      </c>
      <c r="G64" s="498">
        <v>0</v>
      </c>
      <c r="H64" s="486">
        <v>32229405.760000002</v>
      </c>
    </row>
    <row r="65" spans="1:8">
      <c r="A65" s="54">
        <v>40</v>
      </c>
      <c r="B65" s="60" t="s">
        <v>153</v>
      </c>
      <c r="C65" s="492">
        <v>129235928.65999994</v>
      </c>
      <c r="D65" s="492">
        <v>232257316.87</v>
      </c>
      <c r="E65" s="484">
        <v>361493245.52999997</v>
      </c>
      <c r="F65" s="492">
        <v>104847656.56000005</v>
      </c>
      <c r="G65" s="492">
        <v>190594117.95620009</v>
      </c>
      <c r="H65" s="486">
        <v>295441774.51620013</v>
      </c>
    </row>
    <row r="66" spans="1:8">
      <c r="A66" s="50">
        <v>41</v>
      </c>
      <c r="B66" s="57" t="s">
        <v>152</v>
      </c>
      <c r="C66" s="498">
        <v>0</v>
      </c>
      <c r="D66" s="498">
        <v>0</v>
      </c>
      <c r="E66" s="484">
        <v>0</v>
      </c>
      <c r="F66" s="498">
        <v>221447.34</v>
      </c>
      <c r="G66" s="498">
        <v>0</v>
      </c>
      <c r="H66" s="486">
        <v>221447.34</v>
      </c>
    </row>
    <row r="67" spans="1:8" ht="13.5" thickBot="1">
      <c r="A67" s="65">
        <v>42</v>
      </c>
      <c r="B67" s="66" t="s">
        <v>151</v>
      </c>
      <c r="C67" s="499">
        <v>129235928.65999994</v>
      </c>
      <c r="D67" s="499">
        <v>232257316.87</v>
      </c>
      <c r="E67" s="490">
        <v>361493245.52999997</v>
      </c>
      <c r="F67" s="499">
        <v>105069103.90000005</v>
      </c>
      <c r="G67" s="499">
        <v>190594117.95620009</v>
      </c>
      <c r="H67" s="491">
        <v>295663221.85620016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="85" zoomScaleNormal="85" workbookViewId="0">
      <selection activeCell="B2" sqref="B2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3" width="13.42578125" style="5" bestFit="1" customWidth="1"/>
    <col min="4" max="5" width="14.42578125" style="5" bestFit="1" customWidth="1"/>
    <col min="6" max="6" width="13.42578125" style="5" bestFit="1" customWidth="1"/>
    <col min="7" max="8" width="14.42578125" style="5" bestFit="1" customWidth="1"/>
    <col min="9" max="16384" width="9.140625" style="5"/>
  </cols>
  <sheetData>
    <row r="1" spans="1:8">
      <c r="A1" s="2" t="s">
        <v>35</v>
      </c>
      <c r="B1" s="5" t="str">
        <f>'Info '!C2</f>
        <v>TBC BANK</v>
      </c>
    </row>
    <row r="2" spans="1:8">
      <c r="A2" s="2" t="s">
        <v>36</v>
      </c>
      <c r="B2" s="3" t="s">
        <v>515</v>
      </c>
    </row>
    <row r="3" spans="1:8">
      <c r="A3" s="4"/>
    </row>
    <row r="4" spans="1:8" ht="15" thickBot="1">
      <c r="A4" s="4" t="s">
        <v>79</v>
      </c>
      <c r="B4" s="4"/>
      <c r="C4" s="224"/>
      <c r="D4" s="224"/>
      <c r="E4" s="224"/>
      <c r="F4" s="225"/>
      <c r="G4" s="225"/>
      <c r="H4" s="226" t="s">
        <v>78</v>
      </c>
    </row>
    <row r="5" spans="1:8">
      <c r="A5" s="532" t="s">
        <v>11</v>
      </c>
      <c r="B5" s="534" t="s">
        <v>352</v>
      </c>
      <c r="C5" s="528" t="s">
        <v>73</v>
      </c>
      <c r="D5" s="529"/>
      <c r="E5" s="530"/>
      <c r="F5" s="528" t="s">
        <v>77</v>
      </c>
      <c r="G5" s="529"/>
      <c r="H5" s="531"/>
    </row>
    <row r="6" spans="1:8">
      <c r="A6" s="533"/>
      <c r="B6" s="535"/>
      <c r="C6" s="33" t="s">
        <v>299</v>
      </c>
      <c r="D6" s="33" t="s">
        <v>128</v>
      </c>
      <c r="E6" s="33" t="s">
        <v>115</v>
      </c>
      <c r="F6" s="33" t="s">
        <v>299</v>
      </c>
      <c r="G6" s="33" t="s">
        <v>128</v>
      </c>
      <c r="H6" s="34" t="s">
        <v>115</v>
      </c>
    </row>
    <row r="7" spans="1:8" s="20" customFormat="1">
      <c r="A7" s="227">
        <v>1</v>
      </c>
      <c r="B7" s="228" t="s">
        <v>386</v>
      </c>
      <c r="C7" s="36">
        <v>854886162.86000156</v>
      </c>
      <c r="D7" s="36">
        <v>1241063792.6976004</v>
      </c>
      <c r="E7" s="229">
        <v>2095949955.5576022</v>
      </c>
      <c r="F7" s="36">
        <v>619290748.77999902</v>
      </c>
      <c r="G7" s="36">
        <v>1021833574.8029349</v>
      </c>
      <c r="H7" s="37">
        <v>1641124323.5829339</v>
      </c>
    </row>
    <row r="8" spans="1:8" s="20" customFormat="1">
      <c r="A8" s="227">
        <v>1.1000000000000001</v>
      </c>
      <c r="B8" s="282" t="s">
        <v>317</v>
      </c>
      <c r="C8" s="36">
        <v>514595476.97000003</v>
      </c>
      <c r="D8" s="36">
        <v>698194057.02999997</v>
      </c>
      <c r="E8" s="229">
        <v>1212789534</v>
      </c>
      <c r="F8" s="36">
        <v>273612521.52999997</v>
      </c>
      <c r="G8" s="36">
        <v>497070147.38370001</v>
      </c>
      <c r="H8" s="37">
        <v>770682668.91369998</v>
      </c>
    </row>
    <row r="9" spans="1:8" s="20" customFormat="1">
      <c r="A9" s="227">
        <v>1.2</v>
      </c>
      <c r="B9" s="282" t="s">
        <v>318</v>
      </c>
      <c r="C9" s="36">
        <v>14197.85</v>
      </c>
      <c r="D9" s="36">
        <v>112396641.65234497</v>
      </c>
      <c r="E9" s="229">
        <v>112410839.50234497</v>
      </c>
      <c r="F9" s="36">
        <v>0</v>
      </c>
      <c r="G9" s="36">
        <v>106919368.176634</v>
      </c>
      <c r="H9" s="37">
        <v>106919368.176634</v>
      </c>
    </row>
    <row r="10" spans="1:8" s="20" customFormat="1">
      <c r="A10" s="227">
        <v>1.3</v>
      </c>
      <c r="B10" s="282" t="s">
        <v>319</v>
      </c>
      <c r="C10" s="36">
        <v>340276488.04000145</v>
      </c>
      <c r="D10" s="36">
        <v>430472311.41525567</v>
      </c>
      <c r="E10" s="229">
        <v>770748799.45525718</v>
      </c>
      <c r="F10" s="36">
        <v>345678227.24999911</v>
      </c>
      <c r="G10" s="36">
        <v>385824413.50000089</v>
      </c>
      <c r="H10" s="37">
        <v>731502640.75</v>
      </c>
    </row>
    <row r="11" spans="1:8" s="20" customFormat="1">
      <c r="A11" s="227">
        <v>1.4</v>
      </c>
      <c r="B11" s="282" t="s">
        <v>300</v>
      </c>
      <c r="C11" s="36">
        <v>0</v>
      </c>
      <c r="D11" s="36">
        <v>782.6</v>
      </c>
      <c r="E11" s="229">
        <v>782.6</v>
      </c>
      <c r="F11" s="36">
        <v>0</v>
      </c>
      <c r="G11" s="36">
        <v>32019645.742600001</v>
      </c>
      <c r="H11" s="37">
        <v>32019645.742600001</v>
      </c>
    </row>
    <row r="12" spans="1:8" s="20" customFormat="1" ht="29.25" customHeight="1">
      <c r="A12" s="227">
        <v>2</v>
      </c>
      <c r="B12" s="231" t="s">
        <v>321</v>
      </c>
      <c r="C12" s="36">
        <v>0</v>
      </c>
      <c r="D12" s="36">
        <v>909180</v>
      </c>
      <c r="E12" s="229">
        <v>909180</v>
      </c>
      <c r="F12" s="36">
        <v>0</v>
      </c>
      <c r="G12" s="36">
        <v>120507085.3168</v>
      </c>
      <c r="H12" s="37">
        <v>120507085.3168</v>
      </c>
    </row>
    <row r="13" spans="1:8" s="20" customFormat="1" ht="19.899999999999999" customHeight="1">
      <c r="A13" s="227">
        <v>3</v>
      </c>
      <c r="B13" s="231" t="s">
        <v>320</v>
      </c>
      <c r="C13" s="36">
        <v>258413175.07999998</v>
      </c>
      <c r="D13" s="36">
        <v>0</v>
      </c>
      <c r="E13" s="229">
        <v>258413175.07999998</v>
      </c>
      <c r="F13" s="36">
        <v>252799657.13</v>
      </c>
      <c r="G13" s="36">
        <v>0</v>
      </c>
      <c r="H13" s="37">
        <v>252799657.13</v>
      </c>
    </row>
    <row r="14" spans="1:8" s="20" customFormat="1">
      <c r="A14" s="227">
        <v>3.1</v>
      </c>
      <c r="B14" s="283" t="s">
        <v>301</v>
      </c>
      <c r="C14" s="36">
        <v>258413175.07999998</v>
      </c>
      <c r="D14" s="36">
        <v>0</v>
      </c>
      <c r="E14" s="229">
        <v>258413175.07999998</v>
      </c>
      <c r="F14" s="36">
        <v>252799657.13</v>
      </c>
      <c r="G14" s="36">
        <v>0</v>
      </c>
      <c r="H14" s="37">
        <v>252799657.13</v>
      </c>
    </row>
    <row r="15" spans="1:8" s="20" customFormat="1">
      <c r="A15" s="227">
        <v>3.2</v>
      </c>
      <c r="B15" s="283" t="s">
        <v>302</v>
      </c>
      <c r="C15" s="36">
        <v>0</v>
      </c>
      <c r="D15" s="36">
        <v>0</v>
      </c>
      <c r="E15" s="229">
        <v>0</v>
      </c>
      <c r="F15" s="36">
        <v>0</v>
      </c>
      <c r="G15" s="36">
        <v>0</v>
      </c>
      <c r="H15" s="37">
        <v>0</v>
      </c>
    </row>
    <row r="16" spans="1:8" s="20" customFormat="1">
      <c r="A16" s="227">
        <v>4</v>
      </c>
      <c r="B16" s="286" t="s">
        <v>331</v>
      </c>
      <c r="C16" s="36">
        <v>2166166676.2399302</v>
      </c>
      <c r="D16" s="36">
        <v>4618128523.1609735</v>
      </c>
      <c r="E16" s="229">
        <v>6784295199.4009037</v>
      </c>
      <c r="F16" s="36">
        <v>1551261767.8529</v>
      </c>
      <c r="G16" s="36">
        <v>3719903747.351994</v>
      </c>
      <c r="H16" s="37">
        <v>5271165515.2048941</v>
      </c>
    </row>
    <row r="17" spans="1:8" s="20" customFormat="1">
      <c r="A17" s="227">
        <v>4.0999999999999996</v>
      </c>
      <c r="B17" s="283" t="s">
        <v>322</v>
      </c>
      <c r="C17" s="36">
        <v>1947261487.44993</v>
      </c>
      <c r="D17" s="36">
        <v>4344442897.9910803</v>
      </c>
      <c r="E17" s="229">
        <v>6291704385.4410105</v>
      </c>
      <c r="F17" s="36">
        <v>1474766955.0829</v>
      </c>
      <c r="G17" s="36">
        <v>3546636341.1407599</v>
      </c>
      <c r="H17" s="37">
        <v>5021403296.2236595</v>
      </c>
    </row>
    <row r="18" spans="1:8" s="20" customFormat="1">
      <c r="A18" s="227">
        <v>4.2</v>
      </c>
      <c r="B18" s="283" t="s">
        <v>316</v>
      </c>
      <c r="C18" s="36">
        <v>218905188.78999999</v>
      </c>
      <c r="D18" s="36">
        <v>273685625.16989303</v>
      </c>
      <c r="E18" s="229">
        <v>492590813.95989299</v>
      </c>
      <c r="F18" s="36">
        <v>76494812.769999996</v>
      </c>
      <c r="G18" s="36">
        <v>173267406.211234</v>
      </c>
      <c r="H18" s="37">
        <v>249762218.98123401</v>
      </c>
    </row>
    <row r="19" spans="1:8" s="20" customFormat="1">
      <c r="A19" s="227">
        <v>5</v>
      </c>
      <c r="B19" s="231" t="s">
        <v>330</v>
      </c>
      <c r="C19" s="36">
        <v>7500224217.0577183</v>
      </c>
      <c r="D19" s="36">
        <v>13896001504.760492</v>
      </c>
      <c r="E19" s="229">
        <v>21396225721.818211</v>
      </c>
      <c r="F19" s="36">
        <v>5150085863.4821281</v>
      </c>
      <c r="G19" s="36">
        <v>11858306620.605001</v>
      </c>
      <c r="H19" s="37">
        <v>17008392484.08713</v>
      </c>
    </row>
    <row r="20" spans="1:8" s="20" customFormat="1">
      <c r="A20" s="227">
        <v>5.0999999999999996</v>
      </c>
      <c r="B20" s="284" t="s">
        <v>305</v>
      </c>
      <c r="C20" s="36">
        <v>166961593.39261001</v>
      </c>
      <c r="D20" s="36">
        <v>268895674.27843499</v>
      </c>
      <c r="E20" s="229">
        <v>435857267.67104501</v>
      </c>
      <c r="F20" s="36">
        <v>141330417.436041</v>
      </c>
      <c r="G20" s="36">
        <v>215015290.72286901</v>
      </c>
      <c r="H20" s="37">
        <v>356345708.15891004</v>
      </c>
    </row>
    <row r="21" spans="1:8" s="20" customFormat="1">
      <c r="A21" s="227">
        <v>5.2</v>
      </c>
      <c r="B21" s="284" t="s">
        <v>304</v>
      </c>
      <c r="C21" s="36">
        <v>229985312.692202</v>
      </c>
      <c r="D21" s="36">
        <v>93816088.029136002</v>
      </c>
      <c r="E21" s="229">
        <v>323801400.72133803</v>
      </c>
      <c r="F21" s="36">
        <v>178480325.88812101</v>
      </c>
      <c r="G21" s="36">
        <v>155785095.53666601</v>
      </c>
      <c r="H21" s="37">
        <v>334265421.42478704</v>
      </c>
    </row>
    <row r="22" spans="1:8" s="20" customFormat="1">
      <c r="A22" s="227">
        <v>5.3</v>
      </c>
      <c r="B22" s="284" t="s">
        <v>303</v>
      </c>
      <c r="C22" s="36">
        <v>4762835725.3420982</v>
      </c>
      <c r="D22" s="36">
        <v>11249000996.222748</v>
      </c>
      <c r="E22" s="229">
        <v>16011836721.564846</v>
      </c>
      <c r="F22" s="36">
        <v>3854172600.2739868</v>
      </c>
      <c r="G22" s="36">
        <v>9559320701.0043411</v>
      </c>
      <c r="H22" s="37">
        <v>13413493301.278328</v>
      </c>
    </row>
    <row r="23" spans="1:8" s="20" customFormat="1">
      <c r="A23" s="227" t="s">
        <v>20</v>
      </c>
      <c r="B23" s="232" t="s">
        <v>80</v>
      </c>
      <c r="C23" s="36">
        <v>2669711439.5215602</v>
      </c>
      <c r="D23" s="36">
        <v>4658966576.2043695</v>
      </c>
      <c r="E23" s="229">
        <v>7328678015.7259293</v>
      </c>
      <c r="F23" s="36">
        <v>2116059987.9966199</v>
      </c>
      <c r="G23" s="36">
        <v>3964420286.87077</v>
      </c>
      <c r="H23" s="37">
        <v>6080480274.8673897</v>
      </c>
    </row>
    <row r="24" spans="1:8" s="20" customFormat="1">
      <c r="A24" s="227" t="s">
        <v>21</v>
      </c>
      <c r="B24" s="232" t="s">
        <v>81</v>
      </c>
      <c r="C24" s="36">
        <v>817411583.08757496</v>
      </c>
      <c r="D24" s="36">
        <v>3090028966.0293899</v>
      </c>
      <c r="E24" s="229">
        <v>3907440549.1169648</v>
      </c>
      <c r="F24" s="36">
        <v>688145906.58911502</v>
      </c>
      <c r="G24" s="36">
        <v>2670590427.1463599</v>
      </c>
      <c r="H24" s="37">
        <v>3358736333.7354751</v>
      </c>
    </row>
    <row r="25" spans="1:8" s="20" customFormat="1">
      <c r="A25" s="227" t="s">
        <v>22</v>
      </c>
      <c r="B25" s="232" t="s">
        <v>82</v>
      </c>
      <c r="C25" s="36">
        <v>0</v>
      </c>
      <c r="D25" s="36">
        <v>0</v>
      </c>
      <c r="E25" s="229">
        <v>0</v>
      </c>
      <c r="F25" s="36">
        <v>0</v>
      </c>
      <c r="G25" s="36">
        <v>0</v>
      </c>
      <c r="H25" s="37">
        <v>0</v>
      </c>
    </row>
    <row r="26" spans="1:8" s="20" customFormat="1">
      <c r="A26" s="227" t="s">
        <v>23</v>
      </c>
      <c r="B26" s="232" t="s">
        <v>83</v>
      </c>
      <c r="C26" s="36">
        <v>763010223.37484002</v>
      </c>
      <c r="D26" s="36">
        <v>1955768537.7286401</v>
      </c>
      <c r="E26" s="229">
        <v>2718778761.1034803</v>
      </c>
      <c r="F26" s="36">
        <v>638043959.59021997</v>
      </c>
      <c r="G26" s="36">
        <v>1776139633.77144</v>
      </c>
      <c r="H26" s="37">
        <v>2414183593.36166</v>
      </c>
    </row>
    <row r="27" spans="1:8" s="20" customFormat="1">
      <c r="A27" s="227" t="s">
        <v>24</v>
      </c>
      <c r="B27" s="232" t="s">
        <v>84</v>
      </c>
      <c r="C27" s="36">
        <v>512702479.358123</v>
      </c>
      <c r="D27" s="36">
        <v>1544236916.26035</v>
      </c>
      <c r="E27" s="229">
        <v>2056939395.6184731</v>
      </c>
      <c r="F27" s="36">
        <v>411922746.098032</v>
      </c>
      <c r="G27" s="36">
        <v>1148170353.21577</v>
      </c>
      <c r="H27" s="37">
        <v>1560093099.313802</v>
      </c>
    </row>
    <row r="28" spans="1:8" s="20" customFormat="1">
      <c r="A28" s="227">
        <v>5.4</v>
      </c>
      <c r="B28" s="284" t="s">
        <v>306</v>
      </c>
      <c r="C28" s="36">
        <v>1742492919.09793</v>
      </c>
      <c r="D28" s="36">
        <v>1168548651.45049</v>
      </c>
      <c r="E28" s="229">
        <v>2911041570.54842</v>
      </c>
      <c r="F28" s="36">
        <v>670525145.912709</v>
      </c>
      <c r="G28" s="36">
        <v>1123543920.8088</v>
      </c>
      <c r="H28" s="37">
        <v>1794069066.721509</v>
      </c>
    </row>
    <row r="29" spans="1:8" s="20" customFormat="1">
      <c r="A29" s="227">
        <v>5.5</v>
      </c>
      <c r="B29" s="284" t="s">
        <v>307</v>
      </c>
      <c r="C29" s="36">
        <v>224939772.713864</v>
      </c>
      <c r="D29" s="36">
        <v>688602430.00841999</v>
      </c>
      <c r="E29" s="229">
        <v>913542202.72228396</v>
      </c>
      <c r="F29" s="36">
        <v>216509428.465314</v>
      </c>
      <c r="G29" s="36">
        <v>362748163.580845</v>
      </c>
      <c r="H29" s="37">
        <v>579257592.04615903</v>
      </c>
    </row>
    <row r="30" spans="1:8" s="20" customFormat="1">
      <c r="A30" s="227">
        <v>5.6</v>
      </c>
      <c r="B30" s="284" t="s">
        <v>308</v>
      </c>
      <c r="C30" s="36">
        <v>0</v>
      </c>
      <c r="D30" s="36">
        <v>0</v>
      </c>
      <c r="E30" s="229">
        <v>0</v>
      </c>
      <c r="F30" s="36">
        <v>0</v>
      </c>
      <c r="G30" s="36">
        <v>0</v>
      </c>
      <c r="H30" s="37">
        <v>0</v>
      </c>
    </row>
    <row r="31" spans="1:8" s="20" customFormat="1">
      <c r="A31" s="227">
        <v>5.7</v>
      </c>
      <c r="B31" s="284" t="s">
        <v>84</v>
      </c>
      <c r="C31" s="36">
        <v>373008893.81901401</v>
      </c>
      <c r="D31" s="36">
        <v>427137664.77126497</v>
      </c>
      <c r="E31" s="229">
        <v>800146558.59027898</v>
      </c>
      <c r="F31" s="36">
        <v>89067945.505957007</v>
      </c>
      <c r="G31" s="36">
        <v>441893448.95148098</v>
      </c>
      <c r="H31" s="37">
        <v>530961394.45743799</v>
      </c>
    </row>
    <row r="32" spans="1:8" s="20" customFormat="1">
      <c r="A32" s="227">
        <v>6</v>
      </c>
      <c r="B32" s="231" t="s">
        <v>336</v>
      </c>
      <c r="C32" s="36">
        <v>127598341.40539998</v>
      </c>
      <c r="D32" s="36">
        <v>1067209760.1521218</v>
      </c>
      <c r="E32" s="229">
        <v>1194808101.5575218</v>
      </c>
      <c r="F32" s="36">
        <v>167239601.40000001</v>
      </c>
      <c r="G32" s="36">
        <v>305949747.24879336</v>
      </c>
      <c r="H32" s="37">
        <v>473189348.64879334</v>
      </c>
    </row>
    <row r="33" spans="1:8" s="20" customFormat="1">
      <c r="A33" s="227">
        <v>6.1</v>
      </c>
      <c r="B33" s="285" t="s">
        <v>326</v>
      </c>
      <c r="C33" s="36">
        <v>107967295.40539998</v>
      </c>
      <c r="D33" s="36">
        <v>474725161.63273555</v>
      </c>
      <c r="E33" s="229">
        <v>582692457.03813553</v>
      </c>
      <c r="F33" s="36">
        <v>165880321.40000001</v>
      </c>
      <c r="G33" s="36">
        <v>14145148.881663719</v>
      </c>
      <c r="H33" s="37">
        <v>180025470.28166372</v>
      </c>
    </row>
    <row r="34" spans="1:8" s="20" customFormat="1">
      <c r="A34" s="227">
        <v>6.2</v>
      </c>
      <c r="B34" s="285" t="s">
        <v>327</v>
      </c>
      <c r="C34" s="36">
        <v>19631046</v>
      </c>
      <c r="D34" s="36">
        <v>563625658.51938629</v>
      </c>
      <c r="E34" s="229">
        <v>583256704.51938629</v>
      </c>
      <c r="F34" s="36">
        <v>1359280</v>
      </c>
      <c r="G34" s="36">
        <v>177747798.36712968</v>
      </c>
      <c r="H34" s="37">
        <v>179107078.36712968</v>
      </c>
    </row>
    <row r="35" spans="1:8" s="20" customFormat="1">
      <c r="A35" s="227">
        <v>6.3</v>
      </c>
      <c r="B35" s="285" t="s">
        <v>323</v>
      </c>
      <c r="C35" s="36">
        <v>0</v>
      </c>
      <c r="D35" s="36">
        <v>28858940</v>
      </c>
      <c r="E35" s="229">
        <v>28858940</v>
      </c>
      <c r="F35" s="36">
        <v>0</v>
      </c>
      <c r="G35" s="36">
        <v>114056800</v>
      </c>
      <c r="H35" s="37">
        <v>114056800</v>
      </c>
    </row>
    <row r="36" spans="1:8" s="20" customFormat="1">
      <c r="A36" s="227">
        <v>6.4</v>
      </c>
      <c r="B36" s="285" t="s">
        <v>324</v>
      </c>
      <c r="C36" s="36">
        <v>0</v>
      </c>
      <c r="D36" s="36">
        <v>0</v>
      </c>
      <c r="E36" s="229">
        <v>0</v>
      </c>
      <c r="F36" s="36">
        <v>0</v>
      </c>
      <c r="G36" s="36">
        <v>0</v>
      </c>
      <c r="H36" s="37">
        <v>0</v>
      </c>
    </row>
    <row r="37" spans="1:8" s="20" customFormat="1">
      <c r="A37" s="227">
        <v>6.5</v>
      </c>
      <c r="B37" s="285" t="s">
        <v>325</v>
      </c>
      <c r="C37" s="36">
        <v>0</v>
      </c>
      <c r="D37" s="36">
        <v>0</v>
      </c>
      <c r="E37" s="229">
        <v>0</v>
      </c>
      <c r="F37" s="36">
        <v>0</v>
      </c>
      <c r="G37" s="36">
        <v>0</v>
      </c>
      <c r="H37" s="37">
        <v>0</v>
      </c>
    </row>
    <row r="38" spans="1:8" s="20" customFormat="1">
      <c r="A38" s="227">
        <v>6.6</v>
      </c>
      <c r="B38" s="285" t="s">
        <v>328</v>
      </c>
      <c r="C38" s="36">
        <v>0</v>
      </c>
      <c r="D38" s="36">
        <v>0</v>
      </c>
      <c r="E38" s="229">
        <v>0</v>
      </c>
      <c r="F38" s="36">
        <v>0</v>
      </c>
      <c r="G38" s="36">
        <v>0</v>
      </c>
      <c r="H38" s="37">
        <v>0</v>
      </c>
    </row>
    <row r="39" spans="1:8" s="20" customFormat="1">
      <c r="A39" s="227">
        <v>6.7</v>
      </c>
      <c r="B39" s="285" t="s">
        <v>329</v>
      </c>
      <c r="C39" s="36">
        <v>0</v>
      </c>
      <c r="D39" s="36">
        <v>0</v>
      </c>
      <c r="E39" s="229">
        <v>0</v>
      </c>
      <c r="F39" s="36">
        <v>0</v>
      </c>
      <c r="G39" s="36">
        <v>0</v>
      </c>
      <c r="H39" s="37">
        <v>0</v>
      </c>
    </row>
    <row r="40" spans="1:8" s="20" customFormat="1">
      <c r="A40" s="227">
        <v>7</v>
      </c>
      <c r="B40" s="231" t="s">
        <v>332</v>
      </c>
      <c r="C40" s="36">
        <v>575650298.05638087</v>
      </c>
      <c r="D40" s="36">
        <v>249836600.01135015</v>
      </c>
      <c r="E40" s="229">
        <v>825486898.06773102</v>
      </c>
      <c r="F40" s="36">
        <v>361479490.27538848</v>
      </c>
      <c r="G40" s="36">
        <v>321728245.29168123</v>
      </c>
      <c r="H40" s="37">
        <v>683207735.56706965</v>
      </c>
    </row>
    <row r="41" spans="1:8" s="20" customFormat="1">
      <c r="A41" s="227">
        <v>7.1</v>
      </c>
      <c r="B41" s="230" t="s">
        <v>333</v>
      </c>
      <c r="C41" s="36">
        <v>46758395.578384012</v>
      </c>
      <c r="D41" s="36">
        <v>2218046.3716160003</v>
      </c>
      <c r="E41" s="229">
        <v>48976441.95000001</v>
      </c>
      <c r="F41" s="36">
        <v>29255587.483471952</v>
      </c>
      <c r="G41" s="36">
        <v>48919848.016528033</v>
      </c>
      <c r="H41" s="37">
        <v>78175435.499999985</v>
      </c>
    </row>
    <row r="42" spans="1:8" s="20" customFormat="1" ht="25.5">
      <c r="A42" s="227">
        <v>7.2</v>
      </c>
      <c r="B42" s="230" t="s">
        <v>334</v>
      </c>
      <c r="C42" s="36">
        <v>30131536.030000053</v>
      </c>
      <c r="D42" s="36">
        <v>600170.40785399987</v>
      </c>
      <c r="E42" s="229">
        <v>30731706.437854052</v>
      </c>
      <c r="F42" s="36">
        <v>15994359.919999976</v>
      </c>
      <c r="G42" s="36">
        <v>11534612.342768002</v>
      </c>
      <c r="H42" s="37">
        <v>27528972.262767978</v>
      </c>
    </row>
    <row r="43" spans="1:8" s="20" customFormat="1" ht="25.5">
      <c r="A43" s="227">
        <v>7.3</v>
      </c>
      <c r="B43" s="230" t="s">
        <v>337</v>
      </c>
      <c r="C43" s="36">
        <v>324746698.2179957</v>
      </c>
      <c r="D43" s="36">
        <v>171067079.61686304</v>
      </c>
      <c r="E43" s="229">
        <v>495813777.83485878</v>
      </c>
      <c r="F43" s="36">
        <v>210723262.03191668</v>
      </c>
      <c r="G43" s="36">
        <v>177537624.76372704</v>
      </c>
      <c r="H43" s="37">
        <v>388260886.79564369</v>
      </c>
    </row>
    <row r="44" spans="1:8" s="20" customFormat="1" ht="25.5">
      <c r="A44" s="227">
        <v>7.4</v>
      </c>
      <c r="B44" s="230" t="s">
        <v>338</v>
      </c>
      <c r="C44" s="36">
        <v>174013668.23000106</v>
      </c>
      <c r="D44" s="36">
        <v>75951303.615017101</v>
      </c>
      <c r="E44" s="229">
        <v>249964971.84501815</v>
      </c>
      <c r="F44" s="36">
        <v>105506280.83999987</v>
      </c>
      <c r="G44" s="36">
        <v>83736160.168658122</v>
      </c>
      <c r="H44" s="37">
        <v>189242441.00865799</v>
      </c>
    </row>
    <row r="45" spans="1:8" s="20" customFormat="1">
      <c r="A45" s="227">
        <v>8</v>
      </c>
      <c r="B45" s="231" t="s">
        <v>315</v>
      </c>
      <c r="C45" s="36">
        <v>1357787.7856240796</v>
      </c>
      <c r="D45" s="36">
        <v>74504426.204849422</v>
      </c>
      <c r="E45" s="229">
        <v>75862213.990473509</v>
      </c>
      <c r="F45" s="36">
        <v>1736640.7563245096</v>
      </c>
      <c r="G45" s="36">
        <v>61740255.381555453</v>
      </c>
      <c r="H45" s="37">
        <v>63476896.13787996</v>
      </c>
    </row>
    <row r="46" spans="1:8" s="20" customFormat="1">
      <c r="A46" s="227">
        <v>8.1</v>
      </c>
      <c r="B46" s="283" t="s">
        <v>339</v>
      </c>
      <c r="C46" s="36">
        <v>0</v>
      </c>
      <c r="D46" s="36">
        <v>0</v>
      </c>
      <c r="E46" s="229">
        <v>0</v>
      </c>
      <c r="F46" s="36">
        <v>0</v>
      </c>
      <c r="G46" s="36">
        <v>0</v>
      </c>
      <c r="H46" s="37">
        <v>0</v>
      </c>
    </row>
    <row r="47" spans="1:8" s="20" customFormat="1">
      <c r="A47" s="227">
        <v>8.1999999999999993</v>
      </c>
      <c r="B47" s="283" t="s">
        <v>340</v>
      </c>
      <c r="C47" s="36">
        <v>19434.772602739726</v>
      </c>
      <c r="D47" s="36">
        <v>349893.37508843839</v>
      </c>
      <c r="E47" s="229">
        <v>369328.14769117814</v>
      </c>
      <c r="F47" s="36">
        <v>55430.507835616438</v>
      </c>
      <c r="G47" s="36">
        <v>1553184.5563514307</v>
      </c>
      <c r="H47" s="37">
        <v>1608615.0641870471</v>
      </c>
    </row>
    <row r="48" spans="1:8" s="20" customFormat="1">
      <c r="A48" s="227">
        <v>8.3000000000000007</v>
      </c>
      <c r="B48" s="283" t="s">
        <v>341</v>
      </c>
      <c r="C48" s="36">
        <v>263942.55930656934</v>
      </c>
      <c r="D48" s="36">
        <v>2186494.3823244073</v>
      </c>
      <c r="E48" s="229">
        <v>2450436.9416309767</v>
      </c>
      <c r="F48" s="36">
        <v>134151.78082191778</v>
      </c>
      <c r="G48" s="36">
        <v>5786098.713853348</v>
      </c>
      <c r="H48" s="37">
        <v>5920250.4946752656</v>
      </c>
    </row>
    <row r="49" spans="1:8" s="20" customFormat="1">
      <c r="A49" s="227">
        <v>8.4</v>
      </c>
      <c r="B49" s="283" t="s">
        <v>342</v>
      </c>
      <c r="C49" s="36">
        <v>614018.10266940447</v>
      </c>
      <c r="D49" s="36">
        <v>4728097.4696958847</v>
      </c>
      <c r="E49" s="229">
        <v>5342115.5723652896</v>
      </c>
      <c r="F49" s="36">
        <v>444224.47638603696</v>
      </c>
      <c r="G49" s="36">
        <v>1068200.3209057907</v>
      </c>
      <c r="H49" s="37">
        <v>1512424.7972918276</v>
      </c>
    </row>
    <row r="50" spans="1:8" s="20" customFormat="1">
      <c r="A50" s="227">
        <v>8.5</v>
      </c>
      <c r="B50" s="283" t="s">
        <v>343</v>
      </c>
      <c r="C50" s="36">
        <v>272946.44030668127</v>
      </c>
      <c r="D50" s="36">
        <v>3840174.1465136916</v>
      </c>
      <c r="E50" s="229">
        <v>4113120.5868203728</v>
      </c>
      <c r="F50" s="36">
        <v>335916.67031763418</v>
      </c>
      <c r="G50" s="36">
        <v>6680719.3279481474</v>
      </c>
      <c r="H50" s="37">
        <v>7016635.9982657814</v>
      </c>
    </row>
    <row r="51" spans="1:8" s="20" customFormat="1">
      <c r="A51" s="227">
        <v>8.6</v>
      </c>
      <c r="B51" s="283" t="s">
        <v>344</v>
      </c>
      <c r="C51" s="36">
        <v>154454.99512551347</v>
      </c>
      <c r="D51" s="36">
        <v>7699306.8555093817</v>
      </c>
      <c r="E51" s="229">
        <v>7853761.8506348953</v>
      </c>
      <c r="F51" s="36">
        <v>350260.69374714734</v>
      </c>
      <c r="G51" s="36">
        <v>6890457.7716498394</v>
      </c>
      <c r="H51" s="37">
        <v>7240718.4653969863</v>
      </c>
    </row>
    <row r="52" spans="1:8" s="20" customFormat="1">
      <c r="A52" s="227">
        <v>8.6999999999999993</v>
      </c>
      <c r="B52" s="283" t="s">
        <v>345</v>
      </c>
      <c r="C52" s="36">
        <v>32990.915613171368</v>
      </c>
      <c r="D52" s="36">
        <v>55700459.975717627</v>
      </c>
      <c r="E52" s="229">
        <v>55733450.891330801</v>
      </c>
      <c r="F52" s="36">
        <v>416656.62721615698</v>
      </c>
      <c r="G52" s="36">
        <v>39761594.690846898</v>
      </c>
      <c r="H52" s="37">
        <v>40178251.318063058</v>
      </c>
    </row>
    <row r="53" spans="1:8" s="20" customFormat="1" ht="15" thickBot="1">
      <c r="A53" s="233">
        <v>9</v>
      </c>
      <c r="B53" s="234" t="s">
        <v>335</v>
      </c>
      <c r="C53" s="235">
        <v>538775.54</v>
      </c>
      <c r="D53" s="235">
        <v>7755737.1900000004</v>
      </c>
      <c r="E53" s="236">
        <v>8294512.7300000004</v>
      </c>
      <c r="F53" s="235">
        <v>5546523.4900000002</v>
      </c>
      <c r="G53" s="235">
        <v>6213265.2920520008</v>
      </c>
      <c r="H53" s="43">
        <v>11759788.782052001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45" customWidth="1"/>
    <col min="12" max="16384" width="9.140625" style="45"/>
  </cols>
  <sheetData>
    <row r="1" spans="1:8">
      <c r="A1" s="2" t="s">
        <v>35</v>
      </c>
      <c r="B1" s="3" t="str">
        <f>'Info '!C2</f>
        <v>TBC BANK</v>
      </c>
      <c r="C1" s="3"/>
    </row>
    <row r="2" spans="1:8">
      <c r="A2" s="2" t="s">
        <v>36</v>
      </c>
      <c r="B2" s="3" t="s">
        <v>515</v>
      </c>
      <c r="C2" s="6"/>
      <c r="D2" s="7"/>
      <c r="E2" s="67"/>
      <c r="F2" s="67"/>
      <c r="G2" s="67"/>
      <c r="H2" s="67"/>
    </row>
    <row r="3" spans="1:8">
      <c r="A3" s="2"/>
      <c r="B3" s="3"/>
      <c r="C3" s="6"/>
      <c r="D3" s="7"/>
      <c r="E3" s="67"/>
      <c r="F3" s="67"/>
      <c r="G3" s="67"/>
      <c r="H3" s="67"/>
    </row>
    <row r="4" spans="1:8" ht="15" customHeight="1" thickBot="1">
      <c r="A4" s="7" t="s">
        <v>209</v>
      </c>
      <c r="B4" s="170" t="s">
        <v>309</v>
      </c>
      <c r="D4" s="68" t="s">
        <v>78</v>
      </c>
    </row>
    <row r="5" spans="1:8" ht="15" customHeight="1">
      <c r="A5" s="268" t="s">
        <v>11</v>
      </c>
      <c r="B5" s="269"/>
      <c r="C5" s="390" t="s">
        <v>5</v>
      </c>
      <c r="D5" s="391" t="s">
        <v>6</v>
      </c>
    </row>
    <row r="6" spans="1:8" ht="15" customHeight="1">
      <c r="A6" s="69">
        <v>1</v>
      </c>
      <c r="B6" s="382" t="s">
        <v>313</v>
      </c>
      <c r="C6" s="505">
        <f>C7+C9+C10</f>
        <v>11458497496.661901</v>
      </c>
      <c r="D6" s="384">
        <v>11064430602.791143</v>
      </c>
    </row>
    <row r="7" spans="1:8" ht="15" customHeight="1">
      <c r="A7" s="69">
        <v>1.1000000000000001</v>
      </c>
      <c r="B7" s="382" t="s">
        <v>208</v>
      </c>
      <c r="C7" s="385">
        <v>10764479023.479744</v>
      </c>
      <c r="D7" s="386">
        <v>10270403314.14077</v>
      </c>
    </row>
    <row r="8" spans="1:8">
      <c r="A8" s="69" t="s">
        <v>19</v>
      </c>
      <c r="B8" s="382" t="s">
        <v>207</v>
      </c>
      <c r="C8" s="385">
        <v>0</v>
      </c>
      <c r="D8" s="386">
        <v>15934416.48</v>
      </c>
    </row>
    <row r="9" spans="1:8" ht="15" customHeight="1">
      <c r="A9" s="69">
        <v>1.2</v>
      </c>
      <c r="B9" s="383" t="s">
        <v>206</v>
      </c>
      <c r="C9" s="385">
        <v>688733102.09468532</v>
      </c>
      <c r="D9" s="386">
        <v>790133144.17218411</v>
      </c>
    </row>
    <row r="10" spans="1:8" ht="15" customHeight="1">
      <c r="A10" s="69">
        <v>1.3</v>
      </c>
      <c r="B10" s="382" t="s">
        <v>33</v>
      </c>
      <c r="C10" s="387">
        <v>5285371.0874726046</v>
      </c>
      <c r="D10" s="386">
        <v>3894144.478188945</v>
      </c>
    </row>
    <row r="11" spans="1:8" ht="15" customHeight="1">
      <c r="A11" s="69">
        <v>2</v>
      </c>
      <c r="B11" s="382" t="s">
        <v>310</v>
      </c>
      <c r="C11" s="385">
        <v>179381352.58719158</v>
      </c>
      <c r="D11" s="386">
        <v>15127398.720006261</v>
      </c>
    </row>
    <row r="12" spans="1:8" ht="15" customHeight="1">
      <c r="A12" s="69">
        <v>3</v>
      </c>
      <c r="B12" s="382" t="s">
        <v>311</v>
      </c>
      <c r="C12" s="387">
        <v>1516993169.3053546</v>
      </c>
      <c r="D12" s="386">
        <v>1226198472.5335624</v>
      </c>
    </row>
    <row r="13" spans="1:8" ht="15" customHeight="1" thickBot="1">
      <c r="A13" s="71">
        <v>4</v>
      </c>
      <c r="B13" s="72" t="s">
        <v>312</v>
      </c>
      <c r="C13" s="388">
        <f>C6+C11+C12</f>
        <v>13154872018.554447</v>
      </c>
      <c r="D13" s="389">
        <v>12305756474.044712</v>
      </c>
    </row>
    <row r="14" spans="1:8">
      <c r="B14" s="75"/>
    </row>
    <row r="15" spans="1:8">
      <c r="B15" s="76"/>
    </row>
    <row r="16" spans="1:8">
      <c r="B16" s="76"/>
    </row>
    <row r="17" spans="1:4" ht="11.25">
      <c r="A17" s="45"/>
      <c r="B17" s="45"/>
      <c r="C17" s="45"/>
      <c r="D17" s="45"/>
    </row>
    <row r="18" spans="1:4" ht="11.25">
      <c r="A18" s="45"/>
      <c r="B18" s="45"/>
      <c r="C18" s="45"/>
      <c r="D18" s="45"/>
    </row>
    <row r="19" spans="1:4" ht="11.25">
      <c r="A19" s="45"/>
      <c r="B19" s="45"/>
      <c r="C19" s="45"/>
      <c r="D19" s="45"/>
    </row>
    <row r="20" spans="1:4" ht="11.25">
      <c r="A20" s="45"/>
      <c r="B20" s="45"/>
      <c r="C20" s="45"/>
      <c r="D20" s="45"/>
    </row>
    <row r="21" spans="1:4" ht="11.25">
      <c r="A21" s="45"/>
      <c r="B21" s="45"/>
      <c r="C21" s="45"/>
      <c r="D21" s="45"/>
    </row>
    <row r="22" spans="1:4" ht="11.25">
      <c r="A22" s="45"/>
      <c r="B22" s="45"/>
      <c r="C22" s="45"/>
      <c r="D22" s="45"/>
    </row>
    <row r="23" spans="1:4" ht="11.25">
      <c r="A23" s="45"/>
      <c r="B23" s="45"/>
      <c r="C23" s="45"/>
      <c r="D23" s="45"/>
    </row>
    <row r="24" spans="1:4" ht="11.25">
      <c r="A24" s="45"/>
      <c r="B24" s="45"/>
      <c r="C24" s="45"/>
      <c r="D24" s="45"/>
    </row>
    <row r="25" spans="1:4" ht="11.25">
      <c r="A25" s="45"/>
      <c r="B25" s="45"/>
      <c r="C25" s="45"/>
      <c r="D25" s="45"/>
    </row>
    <row r="26" spans="1:4" ht="11.25">
      <c r="A26" s="45"/>
      <c r="B26" s="45"/>
      <c r="C26" s="45"/>
      <c r="D26" s="45"/>
    </row>
    <row r="27" spans="1:4" ht="11.25">
      <c r="A27" s="45"/>
      <c r="B27" s="45"/>
      <c r="C27" s="45"/>
      <c r="D27" s="45"/>
    </row>
    <row r="28" spans="1:4" ht="11.25">
      <c r="A28" s="45"/>
      <c r="B28" s="45"/>
      <c r="C28" s="45"/>
      <c r="D28" s="45"/>
    </row>
    <row r="29" spans="1:4" ht="11.25">
      <c r="A29" s="45"/>
      <c r="B29" s="45"/>
      <c r="C29" s="45"/>
      <c r="D29" s="4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35</v>
      </c>
      <c r="B1" s="4" t="str">
        <f>'Info '!C2</f>
        <v>TBC BANK</v>
      </c>
    </row>
    <row r="2" spans="1:8">
      <c r="A2" s="2" t="s">
        <v>36</v>
      </c>
      <c r="B2" s="3" t="s">
        <v>515</v>
      </c>
    </row>
    <row r="4" spans="1:8" ht="16.5" customHeight="1" thickBot="1">
      <c r="A4" s="77" t="s">
        <v>85</v>
      </c>
      <c r="B4" s="78" t="s">
        <v>279</v>
      </c>
      <c r="C4" s="79"/>
    </row>
    <row r="5" spans="1:8">
      <c r="A5" s="80"/>
      <c r="B5" s="536" t="s">
        <v>86</v>
      </c>
      <c r="C5" s="537"/>
    </row>
    <row r="6" spans="1:8">
      <c r="A6" s="81">
        <v>1</v>
      </c>
      <c r="B6" s="82" t="s">
        <v>493</v>
      </c>
      <c r="C6" s="83"/>
    </row>
    <row r="7" spans="1:8">
      <c r="A7" s="81">
        <v>2</v>
      </c>
      <c r="B7" s="82" t="s">
        <v>496</v>
      </c>
      <c r="C7" s="83"/>
    </row>
    <row r="8" spans="1:8">
      <c r="A8" s="81">
        <v>3</v>
      </c>
      <c r="B8" s="82" t="s">
        <v>497</v>
      </c>
      <c r="C8" s="83"/>
    </row>
    <row r="9" spans="1:8">
      <c r="A9" s="81">
        <v>4</v>
      </c>
      <c r="B9" s="82" t="s">
        <v>498</v>
      </c>
      <c r="C9" s="83"/>
    </row>
    <row r="10" spans="1:8">
      <c r="A10" s="81">
        <v>5</v>
      </c>
      <c r="B10" s="82" t="s">
        <v>499</v>
      </c>
      <c r="C10" s="83"/>
    </row>
    <row r="11" spans="1:8">
      <c r="A11" s="81">
        <v>6</v>
      </c>
      <c r="B11" s="82" t="s">
        <v>500</v>
      </c>
      <c r="C11" s="83"/>
    </row>
    <row r="12" spans="1:8">
      <c r="A12" s="81">
        <v>7</v>
      </c>
      <c r="B12" s="82" t="s">
        <v>501</v>
      </c>
      <c r="C12" s="83"/>
      <c r="H12" s="84"/>
    </row>
    <row r="13" spans="1:8">
      <c r="A13" s="81"/>
      <c r="B13" s="82"/>
      <c r="C13" s="83"/>
    </row>
    <row r="14" spans="1:8">
      <c r="A14" s="81"/>
      <c r="B14" s="82"/>
      <c r="C14" s="83"/>
    </row>
    <row r="15" spans="1:8">
      <c r="A15" s="81"/>
      <c r="B15" s="82"/>
      <c r="C15" s="83"/>
    </row>
    <row r="16" spans="1:8">
      <c r="A16" s="81"/>
      <c r="B16" s="538"/>
      <c r="C16" s="539"/>
    </row>
    <row r="17" spans="1:3">
      <c r="A17" s="81"/>
      <c r="B17" s="540" t="s">
        <v>87</v>
      </c>
      <c r="C17" s="541"/>
    </row>
    <row r="18" spans="1:3">
      <c r="A18" s="81">
        <v>1</v>
      </c>
      <c r="B18" s="82" t="s">
        <v>494</v>
      </c>
      <c r="C18" s="85"/>
    </row>
    <row r="19" spans="1:3">
      <c r="A19" s="81">
        <v>2</v>
      </c>
      <c r="B19" s="82" t="s">
        <v>502</v>
      </c>
      <c r="C19" s="85"/>
    </row>
    <row r="20" spans="1:3">
      <c r="A20" s="81">
        <v>3</v>
      </c>
      <c r="B20" s="82" t="s">
        <v>503</v>
      </c>
      <c r="C20" s="85"/>
    </row>
    <row r="21" spans="1:3">
      <c r="A21" s="81">
        <v>4</v>
      </c>
      <c r="B21" s="82" t="s">
        <v>504</v>
      </c>
      <c r="C21" s="85"/>
    </row>
    <row r="22" spans="1:3">
      <c r="A22" s="81">
        <v>5</v>
      </c>
      <c r="B22" s="82" t="s">
        <v>505</v>
      </c>
      <c r="C22" s="85"/>
    </row>
    <row r="23" spans="1:3">
      <c r="A23" s="81">
        <v>6</v>
      </c>
      <c r="B23" s="82" t="s">
        <v>506</v>
      </c>
      <c r="C23" s="85"/>
    </row>
    <row r="24" spans="1:3">
      <c r="A24" s="81">
        <v>7</v>
      </c>
      <c r="B24" s="82" t="s">
        <v>507</v>
      </c>
      <c r="C24" s="85"/>
    </row>
    <row r="25" spans="1:3">
      <c r="A25" s="81">
        <v>8</v>
      </c>
      <c r="B25" s="82" t="s">
        <v>508</v>
      </c>
      <c r="C25" s="85"/>
    </row>
    <row r="26" spans="1:3">
      <c r="A26" s="81"/>
      <c r="B26" s="82"/>
      <c r="C26" s="85"/>
    </row>
    <row r="27" spans="1:3" ht="15.75" customHeight="1">
      <c r="A27" s="81"/>
      <c r="B27" s="82"/>
      <c r="C27" s="86"/>
    </row>
    <row r="28" spans="1:3" ht="15.75" customHeight="1">
      <c r="A28" s="81"/>
      <c r="B28" s="82"/>
      <c r="C28" s="86"/>
    </row>
    <row r="29" spans="1:3" ht="30" customHeight="1">
      <c r="A29" s="81"/>
      <c r="B29" s="540" t="s">
        <v>88</v>
      </c>
      <c r="C29" s="541"/>
    </row>
    <row r="30" spans="1:3">
      <c r="A30" s="81">
        <v>1</v>
      </c>
      <c r="B30" s="82" t="s">
        <v>509</v>
      </c>
      <c r="C30" s="459">
        <v>0.99880000000000002</v>
      </c>
    </row>
    <row r="31" spans="1:3" ht="15.75" customHeight="1">
      <c r="A31" s="81"/>
      <c r="B31" s="82"/>
      <c r="C31" s="83"/>
    </row>
    <row r="32" spans="1:3" ht="29.25" customHeight="1">
      <c r="A32" s="81"/>
      <c r="B32" s="540" t="s">
        <v>89</v>
      </c>
      <c r="C32" s="541"/>
    </row>
    <row r="33" spans="1:3">
      <c r="A33" s="81">
        <v>1</v>
      </c>
      <c r="B33" s="82" t="s">
        <v>493</v>
      </c>
      <c r="C33" s="459">
        <v>0.13519999999999999</v>
      </c>
    </row>
    <row r="34" spans="1:3">
      <c r="A34" s="457">
        <v>2</v>
      </c>
      <c r="B34" s="458" t="s">
        <v>496</v>
      </c>
      <c r="C34" s="460">
        <v>6.7599999999999993E-2</v>
      </c>
    </row>
    <row r="35" spans="1:3">
      <c r="A35" s="457">
        <v>3</v>
      </c>
      <c r="B35" s="458" t="s">
        <v>510</v>
      </c>
      <c r="C35" s="460">
        <v>8.1699999999999995E-2</v>
      </c>
    </row>
    <row r="36" spans="1:3">
      <c r="A36" s="457">
        <v>4</v>
      </c>
      <c r="B36" s="458" t="s">
        <v>511</v>
      </c>
      <c r="C36" s="460">
        <v>8.3900000000000002E-2</v>
      </c>
    </row>
    <row r="37" spans="1:3">
      <c r="A37" s="457">
        <v>5</v>
      </c>
      <c r="B37" s="458" t="s">
        <v>512</v>
      </c>
      <c r="C37" s="460">
        <v>7.0699999999999999E-2</v>
      </c>
    </row>
    <row r="38" spans="1:3">
      <c r="A38" s="457">
        <v>6</v>
      </c>
      <c r="B38" s="458" t="s">
        <v>513</v>
      </c>
      <c r="C38" s="460">
        <v>5.5E-2</v>
      </c>
    </row>
    <row r="39" spans="1:3" ht="15" thickBot="1">
      <c r="A39" s="87"/>
      <c r="B39" s="88"/>
      <c r="C39" s="89"/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16" t="s">
        <v>35</v>
      </c>
      <c r="B1" s="317" t="str">
        <f>'Info '!C2</f>
        <v>TBC BANK</v>
      </c>
      <c r="C1" s="103"/>
      <c r="D1" s="103"/>
      <c r="E1" s="103"/>
      <c r="F1" s="20"/>
    </row>
    <row r="2" spans="1:7" s="90" customFormat="1" ht="15.75" customHeight="1">
      <c r="A2" s="316" t="s">
        <v>36</v>
      </c>
      <c r="B2" s="3" t="s">
        <v>515</v>
      </c>
    </row>
    <row r="3" spans="1:7" s="90" customFormat="1" ht="15.75" customHeight="1">
      <c r="A3" s="316"/>
    </row>
    <row r="4" spans="1:7" s="90" customFormat="1" ht="15.75" customHeight="1" thickBot="1">
      <c r="A4" s="318" t="s">
        <v>213</v>
      </c>
      <c r="B4" s="546" t="s">
        <v>359</v>
      </c>
      <c r="C4" s="547"/>
      <c r="D4" s="547"/>
      <c r="E4" s="547"/>
    </row>
    <row r="5" spans="1:7" s="94" customFormat="1" ht="17.45" customHeight="1">
      <c r="A5" s="248"/>
      <c r="B5" s="249"/>
      <c r="C5" s="92" t="s">
        <v>0</v>
      </c>
      <c r="D5" s="92" t="s">
        <v>1</v>
      </c>
      <c r="E5" s="93" t="s">
        <v>2</v>
      </c>
    </row>
    <row r="6" spans="1:7" s="20" customFormat="1" ht="14.45" customHeight="1">
      <c r="A6" s="319"/>
      <c r="B6" s="542" t="s">
        <v>366</v>
      </c>
      <c r="C6" s="542" t="s">
        <v>99</v>
      </c>
      <c r="D6" s="544" t="s">
        <v>212</v>
      </c>
      <c r="E6" s="545"/>
      <c r="G6" s="5"/>
    </row>
    <row r="7" spans="1:7" s="20" customFormat="1" ht="99.6" customHeight="1">
      <c r="A7" s="319"/>
      <c r="B7" s="543"/>
      <c r="C7" s="542"/>
      <c r="D7" s="357" t="s">
        <v>211</v>
      </c>
      <c r="E7" s="358" t="s">
        <v>367</v>
      </c>
      <c r="G7" s="5"/>
    </row>
    <row r="8" spans="1:7">
      <c r="A8" s="320">
        <v>1</v>
      </c>
      <c r="B8" s="359" t="s">
        <v>40</v>
      </c>
      <c r="C8" s="360">
        <v>476389142.58000004</v>
      </c>
      <c r="D8" s="360"/>
      <c r="E8" s="361">
        <v>476389142.58000004</v>
      </c>
      <c r="F8" s="20"/>
    </row>
    <row r="9" spans="1:7">
      <c r="A9" s="320">
        <v>2</v>
      </c>
      <c r="B9" s="359" t="s">
        <v>41</v>
      </c>
      <c r="C9" s="360">
        <v>1541515464.6000001</v>
      </c>
      <c r="D9" s="360"/>
      <c r="E9" s="361">
        <v>1541515464.6000001</v>
      </c>
      <c r="F9" s="20"/>
    </row>
    <row r="10" spans="1:7">
      <c r="A10" s="320">
        <v>3</v>
      </c>
      <c r="B10" s="359" t="s">
        <v>42</v>
      </c>
      <c r="C10" s="360">
        <v>580467294.13999999</v>
      </c>
      <c r="D10" s="360"/>
      <c r="E10" s="361">
        <v>580467294.13999999</v>
      </c>
      <c r="F10" s="20"/>
    </row>
    <row r="11" spans="1:7">
      <c r="A11" s="320">
        <v>4</v>
      </c>
      <c r="B11" s="359" t="s">
        <v>43</v>
      </c>
      <c r="C11" s="360">
        <v>0</v>
      </c>
      <c r="D11" s="360"/>
      <c r="E11" s="361">
        <v>0</v>
      </c>
      <c r="F11" s="20"/>
    </row>
    <row r="12" spans="1:7">
      <c r="A12" s="320">
        <v>5</v>
      </c>
      <c r="B12" s="359" t="s">
        <v>44</v>
      </c>
      <c r="C12" s="360">
        <v>1616522402.0000002</v>
      </c>
      <c r="D12" s="360"/>
      <c r="E12" s="361">
        <v>1616522402.0000002</v>
      </c>
      <c r="F12" s="20"/>
    </row>
    <row r="13" spans="1:7">
      <c r="A13" s="320">
        <v>6.1</v>
      </c>
      <c r="B13" s="362" t="s">
        <v>45</v>
      </c>
      <c r="C13" s="363">
        <v>10317290245.001701</v>
      </c>
      <c r="D13" s="360"/>
      <c r="E13" s="361">
        <v>10317290245.001701</v>
      </c>
      <c r="F13" s="20"/>
    </row>
    <row r="14" spans="1:7">
      <c r="A14" s="320">
        <v>6.2</v>
      </c>
      <c r="B14" s="364" t="s">
        <v>46</v>
      </c>
      <c r="C14" s="363">
        <v>-428627707.08280003</v>
      </c>
      <c r="D14" s="360"/>
      <c r="E14" s="361">
        <v>-428627707.08280003</v>
      </c>
      <c r="F14" s="20"/>
    </row>
    <row r="15" spans="1:7">
      <c r="A15" s="320">
        <v>6</v>
      </c>
      <c r="B15" s="359" t="s">
        <v>47</v>
      </c>
      <c r="C15" s="360">
        <v>9888662537.9189014</v>
      </c>
      <c r="D15" s="360"/>
      <c r="E15" s="361">
        <v>9888662537.9189014</v>
      </c>
      <c r="F15" s="20"/>
    </row>
    <row r="16" spans="1:7">
      <c r="A16" s="320">
        <v>7</v>
      </c>
      <c r="B16" s="359" t="s">
        <v>48</v>
      </c>
      <c r="C16" s="360">
        <v>118895790.69</v>
      </c>
      <c r="D16" s="360"/>
      <c r="E16" s="361">
        <v>118895790.69</v>
      </c>
      <c r="F16" s="20"/>
    </row>
    <row r="17" spans="1:7">
      <c r="A17" s="320">
        <v>8</v>
      </c>
      <c r="B17" s="359" t="s">
        <v>210</v>
      </c>
      <c r="C17" s="360">
        <v>46754801.020000003</v>
      </c>
      <c r="D17" s="360"/>
      <c r="E17" s="361">
        <v>46754801.020000003</v>
      </c>
      <c r="F17" s="321"/>
      <c r="G17" s="97"/>
    </row>
    <row r="18" spans="1:7">
      <c r="A18" s="320">
        <v>9</v>
      </c>
      <c r="B18" s="359" t="s">
        <v>49</v>
      </c>
      <c r="C18" s="360">
        <v>25484732.059999999</v>
      </c>
      <c r="D18" s="360">
        <v>14269732.899999999</v>
      </c>
      <c r="E18" s="361">
        <v>11214999.16</v>
      </c>
      <c r="F18" s="20"/>
      <c r="G18" s="97"/>
    </row>
    <row r="19" spans="1:7">
      <c r="A19" s="320">
        <v>10</v>
      </c>
      <c r="B19" s="359" t="s">
        <v>50</v>
      </c>
      <c r="C19" s="360">
        <v>534248621.30000001</v>
      </c>
      <c r="D19" s="360">
        <v>221182561.90000001</v>
      </c>
      <c r="E19" s="361">
        <v>313066059.39999998</v>
      </c>
      <c r="F19" s="20"/>
      <c r="G19" s="97"/>
    </row>
    <row r="20" spans="1:7">
      <c r="A20" s="320">
        <v>11</v>
      </c>
      <c r="B20" s="359" t="s">
        <v>51</v>
      </c>
      <c r="C20" s="360">
        <v>312759383.05000001</v>
      </c>
      <c r="D20" s="360"/>
      <c r="E20" s="361">
        <v>312759383.05000001</v>
      </c>
      <c r="F20" s="20"/>
    </row>
    <row r="21" spans="1:7" ht="26.25" thickBot="1">
      <c r="A21" s="191"/>
      <c r="B21" s="322" t="s">
        <v>369</v>
      </c>
      <c r="C21" s="250">
        <v>15141700169.3589</v>
      </c>
      <c r="D21" s="250">
        <v>235452294.80000001</v>
      </c>
      <c r="E21" s="365">
        <v>14906247874.558901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98"/>
      <c r="F25" s="5"/>
      <c r="G25" s="5"/>
    </row>
    <row r="26" spans="1:7" s="4" customFormat="1">
      <c r="B26" s="98"/>
      <c r="F26" s="5"/>
      <c r="G26" s="5"/>
    </row>
    <row r="27" spans="1:7" s="4" customFormat="1">
      <c r="B27" s="98"/>
      <c r="F27" s="5"/>
      <c r="G27" s="5"/>
    </row>
    <row r="28" spans="1:7" s="4" customFormat="1">
      <c r="B28" s="98"/>
      <c r="F28" s="5"/>
      <c r="G28" s="5"/>
    </row>
    <row r="29" spans="1:7" s="4" customFormat="1">
      <c r="B29" s="98"/>
      <c r="F29" s="5"/>
      <c r="G29" s="5"/>
    </row>
    <row r="30" spans="1:7" s="4" customFormat="1">
      <c r="B30" s="98"/>
      <c r="F30" s="5"/>
      <c r="G30" s="5"/>
    </row>
    <row r="31" spans="1:7" s="4" customFormat="1">
      <c r="B31" s="98"/>
      <c r="F31" s="5"/>
      <c r="G31" s="5"/>
    </row>
    <row r="32" spans="1:7" s="4" customFormat="1">
      <c r="B32" s="98"/>
      <c r="F32" s="5"/>
      <c r="G32" s="5"/>
    </row>
    <row r="33" spans="2:7" s="4" customFormat="1">
      <c r="B33" s="98"/>
      <c r="F33" s="5"/>
      <c r="G33" s="5"/>
    </row>
    <row r="34" spans="2:7" s="4" customFormat="1">
      <c r="B34" s="98"/>
      <c r="F34" s="5"/>
      <c r="G34" s="5"/>
    </row>
    <row r="35" spans="2:7" s="4" customFormat="1">
      <c r="B35" s="98"/>
      <c r="F35" s="5"/>
      <c r="G35" s="5"/>
    </row>
    <row r="36" spans="2:7" s="4" customFormat="1">
      <c r="B36" s="98"/>
      <c r="F36" s="5"/>
      <c r="G36" s="5"/>
    </row>
    <row r="37" spans="2:7" s="4" customFormat="1">
      <c r="B37" s="98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B2" sqref="B2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35</v>
      </c>
      <c r="B1" s="4" t="str">
        <f>'Info '!C2</f>
        <v>TBC BANK</v>
      </c>
    </row>
    <row r="2" spans="1:6" s="90" customFormat="1" ht="15.75" customHeight="1">
      <c r="A2" s="2" t="s">
        <v>36</v>
      </c>
      <c r="B2" s="3" t="s">
        <v>515</v>
      </c>
      <c r="C2" s="4"/>
      <c r="D2" s="4"/>
      <c r="E2" s="4"/>
      <c r="F2" s="4"/>
    </row>
    <row r="3" spans="1:6" s="90" customFormat="1" ht="15.75" customHeight="1">
      <c r="C3" s="4"/>
      <c r="D3" s="4"/>
      <c r="E3" s="4"/>
      <c r="F3" s="4"/>
    </row>
    <row r="4" spans="1:6" s="90" customFormat="1" ht="13.5" thickBot="1">
      <c r="A4" s="90" t="s">
        <v>90</v>
      </c>
      <c r="B4" s="323" t="s">
        <v>346</v>
      </c>
      <c r="C4" s="91" t="s">
        <v>78</v>
      </c>
      <c r="D4" s="4"/>
      <c r="E4" s="4"/>
      <c r="F4" s="4"/>
    </row>
    <row r="5" spans="1:6">
      <c r="A5" s="255">
        <v>1</v>
      </c>
      <c r="B5" s="324" t="s">
        <v>368</v>
      </c>
      <c r="C5" s="256">
        <f>'7. LI1 '!E21</f>
        <v>14906247874.558901</v>
      </c>
    </row>
    <row r="6" spans="1:6" s="257" customFormat="1">
      <c r="A6" s="99">
        <v>2.1</v>
      </c>
      <c r="B6" s="252" t="s">
        <v>347</v>
      </c>
      <c r="C6" s="179">
        <v>2085026804.0383883</v>
      </c>
    </row>
    <row r="7" spans="1:6" s="75" customFormat="1" outlineLevel="1">
      <c r="A7" s="69">
        <v>2.2000000000000002</v>
      </c>
      <c r="B7" s="70" t="s">
        <v>348</v>
      </c>
      <c r="C7" s="258">
        <v>609147442.58738637</v>
      </c>
    </row>
    <row r="8" spans="1:6" s="75" customFormat="1" ht="25.5">
      <c r="A8" s="69">
        <v>3</v>
      </c>
      <c r="B8" s="253" t="s">
        <v>349</v>
      </c>
      <c r="C8" s="259">
        <f>SUM(C5:C7)</f>
        <v>17600422121.184677</v>
      </c>
    </row>
    <row r="9" spans="1:6" s="257" customFormat="1">
      <c r="A9" s="99">
        <v>4</v>
      </c>
      <c r="B9" s="101" t="s">
        <v>93</v>
      </c>
      <c r="C9" s="179">
        <v>192721867.28</v>
      </c>
    </row>
    <row r="10" spans="1:6" s="75" customFormat="1" outlineLevel="1">
      <c r="A10" s="69">
        <v>5.0999999999999996</v>
      </c>
      <c r="B10" s="70" t="s">
        <v>350</v>
      </c>
      <c r="C10" s="258">
        <v>-1208917266.1001453</v>
      </c>
    </row>
    <row r="11" spans="1:6" s="75" customFormat="1" outlineLevel="1">
      <c r="A11" s="69">
        <v>5.2</v>
      </c>
      <c r="B11" s="70" t="s">
        <v>351</v>
      </c>
      <c r="C11" s="258">
        <v>-596315620.72063518</v>
      </c>
    </row>
    <row r="12" spans="1:6" s="75" customFormat="1">
      <c r="A12" s="69">
        <v>6</v>
      </c>
      <c r="B12" s="251" t="s">
        <v>92</v>
      </c>
      <c r="C12" s="258">
        <v>0</v>
      </c>
    </row>
    <row r="13" spans="1:6" s="75" customFormat="1" ht="13.5" thickBot="1">
      <c r="A13" s="71">
        <v>7</v>
      </c>
      <c r="B13" s="254" t="s">
        <v>297</v>
      </c>
      <c r="C13" s="260">
        <f>SUM(C8:C12)</f>
        <v>15987911101.643896</v>
      </c>
    </row>
    <row r="15" spans="1:6">
      <c r="A15" s="275"/>
      <c r="B15" s="275"/>
    </row>
    <row r="16" spans="1:6">
      <c r="A16" s="275"/>
      <c r="B16" s="275"/>
    </row>
    <row r="17" spans="1:5" ht="15">
      <c r="A17" s="270"/>
      <c r="B17" s="271"/>
      <c r="C17" s="275"/>
      <c r="D17" s="275"/>
      <c r="E17" s="275"/>
    </row>
    <row r="18" spans="1:5" ht="15">
      <c r="A18" s="276"/>
      <c r="B18" s="277"/>
      <c r="C18" s="275"/>
      <c r="D18" s="275"/>
      <c r="E18" s="275"/>
    </row>
    <row r="19" spans="1:5">
      <c r="A19" s="278"/>
      <c r="B19" s="272"/>
      <c r="C19" s="275"/>
      <c r="D19" s="275"/>
      <c r="E19" s="275"/>
    </row>
    <row r="20" spans="1:5">
      <c r="A20" s="279"/>
      <c r="B20" s="273"/>
      <c r="C20" s="275"/>
      <c r="D20" s="275"/>
      <c r="E20" s="275"/>
    </row>
    <row r="21" spans="1:5">
      <c r="A21" s="279"/>
      <c r="B21" s="277"/>
      <c r="C21" s="275"/>
      <c r="D21" s="275"/>
      <c r="E21" s="275"/>
    </row>
    <row r="22" spans="1:5">
      <c r="A22" s="278"/>
      <c r="B22" s="274"/>
      <c r="C22" s="275"/>
      <c r="D22" s="275"/>
      <c r="E22" s="275"/>
    </row>
    <row r="23" spans="1:5">
      <c r="A23" s="279"/>
      <c r="B23" s="273"/>
      <c r="C23" s="275"/>
      <c r="D23" s="275"/>
      <c r="E23" s="275"/>
    </row>
    <row r="24" spans="1:5">
      <c r="A24" s="279"/>
      <c r="B24" s="273"/>
      <c r="C24" s="275"/>
      <c r="D24" s="275"/>
      <c r="E24" s="275"/>
    </row>
    <row r="25" spans="1:5">
      <c r="A25" s="279"/>
      <c r="B25" s="280"/>
      <c r="C25" s="275"/>
      <c r="D25" s="275"/>
      <c r="E25" s="275"/>
    </row>
    <row r="26" spans="1:5">
      <c r="A26" s="279"/>
      <c r="B26" s="277"/>
      <c r="C26" s="275"/>
      <c r="D26" s="275"/>
      <c r="E26" s="275"/>
    </row>
    <row r="27" spans="1:5">
      <c r="A27" s="275"/>
      <c r="B27" s="281"/>
      <c r="C27" s="275"/>
      <c r="D27" s="275"/>
      <c r="E27" s="275"/>
    </row>
    <row r="28" spans="1:5">
      <c r="A28" s="275"/>
      <c r="B28" s="281"/>
      <c r="C28" s="275"/>
      <c r="D28" s="275"/>
      <c r="E28" s="275"/>
    </row>
    <row r="29" spans="1:5">
      <c r="A29" s="275"/>
      <c r="B29" s="281"/>
      <c r="C29" s="275"/>
      <c r="D29" s="275"/>
      <c r="E29" s="275"/>
    </row>
    <row r="30" spans="1:5">
      <c r="A30" s="275"/>
      <c r="B30" s="281"/>
      <c r="C30" s="275"/>
      <c r="D30" s="275"/>
      <c r="E30" s="275"/>
    </row>
    <row r="31" spans="1:5">
      <c r="A31" s="275"/>
      <c r="B31" s="281"/>
      <c r="C31" s="275"/>
      <c r="D31" s="275"/>
      <c r="E31" s="275"/>
    </row>
    <row r="32" spans="1:5">
      <c r="A32" s="275"/>
      <c r="B32" s="281"/>
      <c r="C32" s="275"/>
      <c r="D32" s="275"/>
      <c r="E32" s="275"/>
    </row>
    <row r="33" spans="1:5">
      <c r="A33" s="275"/>
      <c r="B33" s="281"/>
      <c r="C33" s="275"/>
      <c r="D33" s="275"/>
      <c r="E33" s="275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hFMOyzikArPAsjvf5rar6uq0GP3YgMynabEu247PGm4=</DigestValue>
    </Reference>
    <Reference Type="http://www.w3.org/2000/09/xmldsig#Object" URI="#idOfficeObject">
      <DigestMethod Algorithm="http://www.w3.org/2001/04/xmlenc#sha256"/>
      <DigestValue>QuszTLAicwWHutmmyYHMkTfy7OxgbL5khldrRX7ZmoU=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pFRUwbju066HC8X53klyc2lbpuO5Cx/rAjOA6YfYaoY=</DigestValue>
    </Reference>
  </SignedInfo>
  <SignatureValue>Caf58OWiYmSqZ+w8qAZXbQKUGSTlNcjYcczgDkgdDibY3Ypp3hdmWL5UZCS3gUixZ8uBm+lvSjDm
tdicW/qQHsscbKi8Yj1b6jsXGlEG/bKpCnn/Am+jQXJ9I+1n/TBWkRzNBnmbJFgBdzR34Oov1YU+
CXfYnCmMiVaeSBoxWeYjWkycSfLnysXTr6XXH0YtRMX11TG70ZHxVVgahRCSTZhgBrRMFV4HDeJi
aARYo9lDLMKCImUaSo8C1neXG/Y/iOph1JbnxSBQZqlnPWxdzLH++HpSuK+jZGzIC+mdQlySVYZ8
uTYRaDb5qqHH9agpUvIv+4Ddm6rNVG5G3OjTDA==</SignatureValue>
  <KeyInfo>
    <X509Data>
      <X509Certificate>MIIGPDCCBSSgAwIBAgIKcfUIMgACAAEQPDANBgkqhkiG9w0BAQsFADBKMRIwEAYKCZImiZPyLGQBGRYCZ2UxEzARBgoJkiaJk/IsZAEZFgNuYmcxHzAdBgNVBAMTFk5CRyBDbGFzcyAyIElOVCBTdWIgQ0EwHhcNMTkwMjI2MTI0NzE5WhcNMjEwMjI1MTI0NzE5WjA6MRUwEwYDVQQKEwxKU0MgVEJDIEJBTksxITAfBgNVBAMTGEJUQiAtIFRhbWFyIE1ldGl2aXNodmlsaTCCASIwDQYJKoZIhvcNAQEBBQADggEPADCCAQoCggEBANBBb2NG+TiZjeZRhlZvcIv05pC2f+gU4pKla+pZZjGrG+vUybpNtv68rY3VbpoF2XCwpn37MVSmC/kB8aGHI9K7EwS26h6fDCtgsYqSpZjio7cstPMt5jkcU3mjtQXdHzm844ZBkyflUhiXGVShfN9IJ4uX8q65s63/FkBqVCjvjH97DZx4ESH3M0eoXDxSHi3BJw0RiaDJcwOhWarUMvks8ONuelB05KjmGCKtB2vvHdTenY8mSJ8/or30BsVfG4unlT3JTk7PqTl6/Ox8H+BM4B/2BFgCPYHsGU2OBH2gbBadE4RV6DUkq7fCi+abSklV2cp86uUT9SOJNwpCtssCAwEAAaOCAzIwggMuMDwGCSsGAQQBgjcVBwQvMC0GJSsGAQQBgjcVCOayYION9USGgZkJg7ihSoO+hHEEg8SRM4SDiF0CAWQCASMwHQYDVR0lBBYwFAYIKwYBBQUHAwIGCCsGAQUFBwMEMAsGA1UdDwQEAwIHgDAnBgkrBgEEAYI3FQoEGjAYMAoGCCsGAQUFBwMCMAoGCCsGAQUFBwMEMB0GA1UdDgQWBBT2mA5yj3a+inIeTbS7jd/laVLeA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G2BmWPZDEhsrjR+8oeOi1bt8suFi9NjR/p4d2bboVtJcjIlQkx4UKwoysMAELR6KtGVgBk/Da5yqr0KpEOgN9yiuaMaI6CJ5a1NtYLIRoUjrB9I5SC/I1TL9G2tfZc0hxV3dTVMH3zYj42S8Vc4VUztbOM+yY3E8oYwibWuctIb8IlYuVwHEWpP5j99N6g3+OAOeV2vEQ5f9qdG9cGmrqmovA+gDofY8EADiUqqTNlOoy4Vf3jCKQWICiVq0QQO6dcYOhjDZEeZosB5+KtqO/+kBc0nfNcYCRK7U5THzdYkwah8Yv1LE5ZMJIxcHliUgcZaU3zEjeSnY1gQAKBjfi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CViwJueoLrVHwcQ37eSDRJtGWu7I0aN/G1VvErHqui4=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bhnlsw8oN6Zu25yopoOX4X6IcLA9cmaIXk5yg7eSQsY=</DigestValue>
      </Reference>
      <Reference URI="/xl/styles.xml?ContentType=application/vnd.openxmlformats-officedocument.spreadsheetml.styles+xml">
        <DigestMethod Algorithm="http://www.w3.org/2001/04/xmlenc#sha256"/>
        <DigestValue>Igo4gU5i0JRpBoh6I82NUo4F+GefNGH00yl7WRY/Xbs=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WRXReuKjRTO6NYWkCFh2ECOF9RqLk2Nr+h7UV3UHt74=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tH2R7Xh2vQWqgLRx1+USQlV1sVYG410sNKLXGnJJeSo=</DigestValue>
      </Reference>
      <Reference URI="/xl/worksheets/sheet10.xml?ContentType=application/vnd.openxmlformats-officedocument.spreadsheetml.worksheet+xml">
        <DigestMethod Algorithm="http://www.w3.org/2001/04/xmlenc#sha256"/>
        <DigestValue>ZyUzhzqTHQDesuFLiQPaj9EAyKqcjv9IeIlSwC5SyPk=</DigestValue>
      </Reference>
      <Reference URI="/xl/worksheets/sheet11.xml?ContentType=application/vnd.openxmlformats-officedocument.spreadsheetml.worksheet+xml">
        <DigestMethod Algorithm="http://www.w3.org/2001/04/xmlenc#sha256"/>
        <DigestValue>YXGTtSE7/u87lmAh1A9dQb16owVM9swmc+MTczW6Irc=</DigestValue>
      </Reference>
      <Reference URI="/xl/worksheets/sheet12.xml?ContentType=application/vnd.openxmlformats-officedocument.spreadsheetml.worksheet+xml">
        <DigestMethod Algorithm="http://www.w3.org/2001/04/xmlenc#sha256"/>
        <DigestValue>V0/RoPx4lTPr2qurc+OTe1VwPbTOmlXy9uVWo7yKpAw=</DigestValue>
      </Reference>
      <Reference URI="/xl/worksheets/sheet13.xml?ContentType=application/vnd.openxmlformats-officedocument.spreadsheetml.worksheet+xml">
        <DigestMethod Algorithm="http://www.w3.org/2001/04/xmlenc#sha256"/>
        <DigestValue>SP38b9+myR5QvV0fgCIz+ARNOAFOwYYwQbJ3IkyIWN0=</DigestValue>
      </Reference>
      <Reference URI="/xl/worksheets/sheet14.xml?ContentType=application/vnd.openxmlformats-officedocument.spreadsheetml.worksheet+xml">
        <DigestMethod Algorithm="http://www.w3.org/2001/04/xmlenc#sha256"/>
        <DigestValue>QEhysv8ckDyH91hhQE7M6lFWCdYDuIbGUMo0Ra1JS+E=</DigestValue>
      </Reference>
      <Reference URI="/xl/worksheets/sheet15.xml?ContentType=application/vnd.openxmlformats-officedocument.spreadsheetml.worksheet+xml">
        <DigestMethod Algorithm="http://www.w3.org/2001/04/xmlenc#sha256"/>
        <DigestValue>TSoUPC+BPesbe7jCJH1E9P8WysqsrnhrpxbqvwVktLE=</DigestValue>
      </Reference>
      <Reference URI="/xl/worksheets/sheet16.xml?ContentType=application/vnd.openxmlformats-officedocument.spreadsheetml.worksheet+xml">
        <DigestMethod Algorithm="http://www.w3.org/2001/04/xmlenc#sha256"/>
        <DigestValue>0zu67qRe1erwnIdx48bC+b8ZPA3ugx9tcJeDz3RODvg=</DigestValue>
      </Reference>
      <Reference URI="/xl/worksheets/sheet17.xml?ContentType=application/vnd.openxmlformats-officedocument.spreadsheetml.worksheet+xml">
        <DigestMethod Algorithm="http://www.w3.org/2001/04/xmlenc#sha256"/>
        <DigestValue>uiLh6Axmh56Ye7ZcQfdm8H4+wdj8ZY9cD62lDiG1dVk=</DigestValue>
      </Reference>
      <Reference URI="/xl/worksheets/sheet18.xml?ContentType=application/vnd.openxmlformats-officedocument.spreadsheetml.worksheet+xml">
        <DigestMethod Algorithm="http://www.w3.org/2001/04/xmlenc#sha256"/>
        <DigestValue>oqtVg6xONItbvChFK/9pASmTjR8L7jHP97L9FjW3XMs=</DigestValue>
      </Reference>
      <Reference URI="/xl/worksheets/sheet2.xml?ContentType=application/vnd.openxmlformats-officedocument.spreadsheetml.worksheet+xml">
        <DigestMethod Algorithm="http://www.w3.org/2001/04/xmlenc#sha256"/>
        <DigestValue>6hL1OyA6YX2zcR5Xv0ld3iKxjtVlzc4VY2Tr9rmt9fo=</DigestValue>
      </Reference>
      <Reference URI="/xl/worksheets/sheet3.xml?ContentType=application/vnd.openxmlformats-officedocument.spreadsheetml.worksheet+xml">
        <DigestMethod Algorithm="http://www.w3.org/2001/04/xmlenc#sha256"/>
        <DigestValue>Wo8EsiuR2ZTyJv8xdas61OmCECjkAd3GbKWnHEjb31Y=</DigestValue>
      </Reference>
      <Reference URI="/xl/worksheets/sheet4.xml?ContentType=application/vnd.openxmlformats-officedocument.spreadsheetml.worksheet+xml">
        <DigestMethod Algorithm="http://www.w3.org/2001/04/xmlenc#sha256"/>
        <DigestValue>vl52dL4ChVkoKKbveQwsg/23kJUH9FUeh4TEtpsWwi8=</DigestValue>
      </Reference>
      <Reference URI="/xl/worksheets/sheet5.xml?ContentType=application/vnd.openxmlformats-officedocument.spreadsheetml.worksheet+xml">
        <DigestMethod Algorithm="http://www.w3.org/2001/04/xmlenc#sha256"/>
        <DigestValue>wl0AfMOyeqndermdYv1J3AkdRJslniX+9xXuw5qpxZI=</DigestValue>
      </Reference>
      <Reference URI="/xl/worksheets/sheet6.xml?ContentType=application/vnd.openxmlformats-officedocument.spreadsheetml.worksheet+xml">
        <DigestMethod Algorithm="http://www.w3.org/2001/04/xmlenc#sha256"/>
        <DigestValue>730wPJR3HrltSTPbIJQ9svoLI5wzlg5KUsc4WFVYK50=</DigestValue>
      </Reference>
      <Reference URI="/xl/worksheets/sheet7.xml?ContentType=application/vnd.openxmlformats-officedocument.spreadsheetml.worksheet+xml">
        <DigestMethod Algorithm="http://www.w3.org/2001/04/xmlenc#sha256"/>
        <DigestValue>Qy2/XYYcEY9vK0a2QYE394W1cpcRL4H+5BOo/JerH6I=</DigestValue>
      </Reference>
      <Reference URI="/xl/worksheets/sheet8.xml?ContentType=application/vnd.openxmlformats-officedocument.spreadsheetml.worksheet+xml">
        <DigestMethod Algorithm="http://www.w3.org/2001/04/xmlenc#sha256"/>
        <DigestValue>NWktm3i3CwqQ37izEDCaAVNLJ5zGwOhZn4ojpLu/gsg=</DigestValue>
      </Reference>
      <Reference URI="/xl/worksheets/sheet9.xml?ContentType=application/vnd.openxmlformats-officedocument.spreadsheetml.worksheet+xml">
        <DigestMethod Algorithm="http://www.w3.org/2001/04/xmlenc#sha256"/>
        <DigestValue>vpMs4cdelbKNIzfGLXmqPpbGahMPgIStsUeZSuSXiaM=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2019-05-13T13:05:47Z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2019-05-13T13:05:47Z</xd:SigningTime>
          <xd:SigningCertificate>
            <xd:Cert>
              <xd:CertDigest>
                <DigestMethod Algorithm="http://www.w3.org/2001/04/xmlenc#sha256"/>
                <DigestValue>8M/rYfbiKplNlrjG0+ut2nbo7ASmgk3kh5NJIS34lgQ=</DigestValue>
              </xd:CertDigest>
              <xd:IssuerSerial>
                <X509IssuerName>CN=NBG Class 2 INT Sub CA, DC=nbg, DC=ge</X509IssuerName>
                <X509SerialNumber>538147455396838478254140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btwyBbDWn4q+qn14k3INgEZz3RQHNMC4kBZRxNpL8iw=</DigestValue>
    </Reference>
    <Reference Type="http://www.w3.org/2000/09/xmldsig#Object" URI="#idOfficeObject">
      <DigestMethod Algorithm="http://www.w3.org/2001/04/xmlenc#sha256"/>
      <DigestValue>QuszTLAicwWHutmmyYHMkTfy7OxgbL5khldrRX7ZmoU=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+BYYRYJDGw4d9uTW8tdqt3iPoxaXVSm0AcTMWlhkbFo=</DigestValue>
    </Reference>
  </SignedInfo>
  <SignatureValue>Im5PjKv7FZ2Pqj2LvI9GNJe7qRx9xSbH1QR//4FoFwAoZQzaS2EyfIu5eCORB8hVBWRCHeYgS9Z9
hsD4mxSq28IfMDIPa+SWt44fy4RFZRWJyDmJiVokre4HQ+0ND5fSRNhkcvUALiUNTDa3VDFobxI4
KMzmZZjcGkmEWHHi/gh/POciPuPYMRqpyhA2Z72zEZuzGVqswnG+UHhGW5mKJ9omo459xjPgCtqh
ZHQKjufazKr9hEJOHqvQUaE80kBvoZZwBVYKvWe4sP5l3bW+WEo4XhheECjmeMY9dxCZ/JlOQhqW
2XMOAOepn42rrCX12BSzr9oGFisE5tUMROf8AA==</SignatureValue>
  <KeyInfo>
    <X509Data>
      <X509Certificate>MIIGPjCCBSagAwIBAgIKSNt84wACAACYyzANBgkqhkiG9w0BAQsFADBKMRIwEAYKCZImiZPyLGQBGRYCZ2UxEzARBgoJkiaJk/IsZAEZFgNuYmcxHzAdBgNVBAMTFk5CRyBDbGFzcyAyIElOVCBTdWIgQ0EwHhcNMTgwNjE1MDY1MjU3WhcNMjAwNjE0MDY1MjU3WjA8MRUwEwYDVQQKEwxKU0MgVEJDIEJBTksxIzAhBgNVBAMTGkJUQiAtIEdpb3JnaSBQYWNoaWthc2h2aWxpMIIBIjANBgkqhkiG9w0BAQEFAAOCAQ8AMIIBCgKCAQEA+lj6ikZPNqcjvZLjCOafadt6aNAZlYzjf/4vEVHhSGf4moNr7eUzCoM0W1W4l05Wds0DpFz/HscfZoauk8SzyjpmFFTJA2lnv0YyzqXe25ahOygDBmgxyDvi/Vc5QpBnQtCEqzfdAuH+2yGThQjmbKzNBmlJ40wfBE7JUazBC36PIEYiH1YXvD6Igry0swE1d3rsSb9gHmVpACpDz8UpS4gU9YGcaiQmmMRiR1Rdc7eU67tHhTuvp2dH5XixXD4zRBhbTS9N+KGBGZnkpN/Ybsr4b4xTR8c2+J6IgRy8cgSR79Oyyc5sp6yYG/DJzYbcKq8JJCmlIYX6JH+yLu6Q7wIDAQABo4IDMjCCAy4wPAYJKwYBBAGCNxUHBC8wLQYlKwYBBAGCNxUI5rJgg431RIaBmQmDuKFKg76EcQSDxJEzhIOIXQIBZAIBIzAdBgNVHSUEFjAUBggrBgEFBQcDAgYIKwYBBQUHAwQwCwYDVR0PBAQDAgeAMCcGCSsGAQQBgjcVCgQaMBgwCgYIKwYBBQUHAwIwCgYIKwYBBQUHAwQwHQYDVR0OBBYEFBUZ+1GZ8PVx4jlFpzNlETEC41e9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BIP1Z2vty5zCxdR8aEekkzVvvIlpnsvjzclmubzPhA1fQWchaJtoCcQ7BaI+eQs9eANWz61qdXxfJ79bo0zAeCYeBNaTXSd/gpR0nQPM5acA9lIO8YetCCkELshKa6uPCuBBvMz+IetSVanAInmGshJZz0lF9UwuLnHBA0QsQz4V/kJxUfSqM3/LN3+bgzBBXYNP+13xIajizMxWTfuK7IgU8p/AU1tmcijYYwLeHX6oM0wwYLFK1rTaj0BXAaaiEA2guCkgbsQdAhwcEp+JpBcHuSILAr0pmo2oZscf4RMm1od3ERcLApPgHMqlfh5azjQikkOmZgHcNeckB38giK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CViwJueoLrVHwcQ37eSDRJtGWu7I0aN/G1VvErHqui4=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bhnlsw8oN6Zu25yopoOX4X6IcLA9cmaIXk5yg7eSQsY=</DigestValue>
      </Reference>
      <Reference URI="/xl/styles.xml?ContentType=application/vnd.openxmlformats-officedocument.spreadsheetml.styles+xml">
        <DigestMethod Algorithm="http://www.w3.org/2001/04/xmlenc#sha256"/>
        <DigestValue>Igo4gU5i0JRpBoh6I82NUo4F+GefNGH00yl7WRY/Xbs=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WRXReuKjRTO6NYWkCFh2ECOF9RqLk2Nr+h7UV3UHt74=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tH2R7Xh2vQWqgLRx1+USQlV1sVYG410sNKLXGnJJeSo=</DigestValue>
      </Reference>
      <Reference URI="/xl/worksheets/sheet10.xml?ContentType=application/vnd.openxmlformats-officedocument.spreadsheetml.worksheet+xml">
        <DigestMethod Algorithm="http://www.w3.org/2001/04/xmlenc#sha256"/>
        <DigestValue>ZyUzhzqTHQDesuFLiQPaj9EAyKqcjv9IeIlSwC5SyPk=</DigestValue>
      </Reference>
      <Reference URI="/xl/worksheets/sheet11.xml?ContentType=application/vnd.openxmlformats-officedocument.spreadsheetml.worksheet+xml">
        <DigestMethod Algorithm="http://www.w3.org/2001/04/xmlenc#sha256"/>
        <DigestValue>YXGTtSE7/u87lmAh1A9dQb16owVM9swmc+MTczW6Irc=</DigestValue>
      </Reference>
      <Reference URI="/xl/worksheets/sheet12.xml?ContentType=application/vnd.openxmlformats-officedocument.spreadsheetml.worksheet+xml">
        <DigestMethod Algorithm="http://www.w3.org/2001/04/xmlenc#sha256"/>
        <DigestValue>V0/RoPx4lTPr2qurc+OTe1VwPbTOmlXy9uVWo7yKpAw=</DigestValue>
      </Reference>
      <Reference URI="/xl/worksheets/sheet13.xml?ContentType=application/vnd.openxmlformats-officedocument.spreadsheetml.worksheet+xml">
        <DigestMethod Algorithm="http://www.w3.org/2001/04/xmlenc#sha256"/>
        <DigestValue>SP38b9+myR5QvV0fgCIz+ARNOAFOwYYwQbJ3IkyIWN0=</DigestValue>
      </Reference>
      <Reference URI="/xl/worksheets/sheet14.xml?ContentType=application/vnd.openxmlformats-officedocument.spreadsheetml.worksheet+xml">
        <DigestMethod Algorithm="http://www.w3.org/2001/04/xmlenc#sha256"/>
        <DigestValue>QEhysv8ckDyH91hhQE7M6lFWCdYDuIbGUMo0Ra1JS+E=</DigestValue>
      </Reference>
      <Reference URI="/xl/worksheets/sheet15.xml?ContentType=application/vnd.openxmlformats-officedocument.spreadsheetml.worksheet+xml">
        <DigestMethod Algorithm="http://www.w3.org/2001/04/xmlenc#sha256"/>
        <DigestValue>TSoUPC+BPesbe7jCJH1E9P8WysqsrnhrpxbqvwVktLE=</DigestValue>
      </Reference>
      <Reference URI="/xl/worksheets/sheet16.xml?ContentType=application/vnd.openxmlformats-officedocument.spreadsheetml.worksheet+xml">
        <DigestMethod Algorithm="http://www.w3.org/2001/04/xmlenc#sha256"/>
        <DigestValue>0zu67qRe1erwnIdx48bC+b8ZPA3ugx9tcJeDz3RODvg=</DigestValue>
      </Reference>
      <Reference URI="/xl/worksheets/sheet17.xml?ContentType=application/vnd.openxmlformats-officedocument.spreadsheetml.worksheet+xml">
        <DigestMethod Algorithm="http://www.w3.org/2001/04/xmlenc#sha256"/>
        <DigestValue>uiLh6Axmh56Ye7ZcQfdm8H4+wdj8ZY9cD62lDiG1dVk=</DigestValue>
      </Reference>
      <Reference URI="/xl/worksheets/sheet18.xml?ContentType=application/vnd.openxmlformats-officedocument.spreadsheetml.worksheet+xml">
        <DigestMethod Algorithm="http://www.w3.org/2001/04/xmlenc#sha256"/>
        <DigestValue>oqtVg6xONItbvChFK/9pASmTjR8L7jHP97L9FjW3XMs=</DigestValue>
      </Reference>
      <Reference URI="/xl/worksheets/sheet2.xml?ContentType=application/vnd.openxmlformats-officedocument.spreadsheetml.worksheet+xml">
        <DigestMethod Algorithm="http://www.w3.org/2001/04/xmlenc#sha256"/>
        <DigestValue>6hL1OyA6YX2zcR5Xv0ld3iKxjtVlzc4VY2Tr9rmt9fo=</DigestValue>
      </Reference>
      <Reference URI="/xl/worksheets/sheet3.xml?ContentType=application/vnd.openxmlformats-officedocument.spreadsheetml.worksheet+xml">
        <DigestMethod Algorithm="http://www.w3.org/2001/04/xmlenc#sha256"/>
        <DigestValue>Wo8EsiuR2ZTyJv8xdas61OmCECjkAd3GbKWnHEjb31Y=</DigestValue>
      </Reference>
      <Reference URI="/xl/worksheets/sheet4.xml?ContentType=application/vnd.openxmlformats-officedocument.spreadsheetml.worksheet+xml">
        <DigestMethod Algorithm="http://www.w3.org/2001/04/xmlenc#sha256"/>
        <DigestValue>vl52dL4ChVkoKKbveQwsg/23kJUH9FUeh4TEtpsWwi8=</DigestValue>
      </Reference>
      <Reference URI="/xl/worksheets/sheet5.xml?ContentType=application/vnd.openxmlformats-officedocument.spreadsheetml.worksheet+xml">
        <DigestMethod Algorithm="http://www.w3.org/2001/04/xmlenc#sha256"/>
        <DigestValue>wl0AfMOyeqndermdYv1J3AkdRJslniX+9xXuw5qpxZI=</DigestValue>
      </Reference>
      <Reference URI="/xl/worksheets/sheet6.xml?ContentType=application/vnd.openxmlformats-officedocument.spreadsheetml.worksheet+xml">
        <DigestMethod Algorithm="http://www.w3.org/2001/04/xmlenc#sha256"/>
        <DigestValue>730wPJR3HrltSTPbIJQ9svoLI5wzlg5KUsc4WFVYK50=</DigestValue>
      </Reference>
      <Reference URI="/xl/worksheets/sheet7.xml?ContentType=application/vnd.openxmlformats-officedocument.spreadsheetml.worksheet+xml">
        <DigestMethod Algorithm="http://www.w3.org/2001/04/xmlenc#sha256"/>
        <DigestValue>Qy2/XYYcEY9vK0a2QYE394W1cpcRL4H+5BOo/JerH6I=</DigestValue>
      </Reference>
      <Reference URI="/xl/worksheets/sheet8.xml?ContentType=application/vnd.openxmlformats-officedocument.spreadsheetml.worksheet+xml">
        <DigestMethod Algorithm="http://www.w3.org/2001/04/xmlenc#sha256"/>
        <DigestValue>NWktm3i3CwqQ37izEDCaAVNLJ5zGwOhZn4ojpLu/gsg=</DigestValue>
      </Reference>
      <Reference URI="/xl/worksheets/sheet9.xml?ContentType=application/vnd.openxmlformats-officedocument.spreadsheetml.worksheet+xml">
        <DigestMethod Algorithm="http://www.w3.org/2001/04/xmlenc#sha256"/>
        <DigestValue>vpMs4cdelbKNIzfGLXmqPpbGahMPgIStsUeZSuSXiaM=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2019-05-13T13:06:08Z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2019-05-13T13:06:08Z</xd:SigningTime>
          <xd:SigningCertificate>
            <xd:Cert>
              <xd:CertDigest>
                <DigestMethod Algorithm="http://www.w3.org/2001/04/xmlenc#sha256"/>
                <DigestValue>VTF/tFvo730OHkuGjoSej07vcCqYRfKvh5Fhv1DFp7E=</DigestValue>
              </xd:CertDigest>
              <xd:IssuerSerial>
                <X509IssuerName>CN=NBG Class 2 INT Sub CA, DC=nbg, DC=ge</X509IssuerName>
                <X509SerialNumber>344059222755245853546699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2019-05-13T13:05:16Z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