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265C7C38-D559-4445-8904-AC84DB0EB090}" xr6:coauthVersionLast="47" xr6:coauthVersionMax="47" xr10:uidLastSave="{00000000-0000-0000-0000-000000000000}"/>
  <bookViews>
    <workbookView xWindow="-120" yWindow="-120" windowWidth="29040" windowHeight="15840" tabRatio="919" firstSheet="12"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86"/>
  <c r="B2" i="52" s="1"/>
  <c r="B2" i="75"/>
  <c r="B2" i="85"/>
  <c r="B2" i="107" l="1"/>
  <c r="B1" i="107"/>
  <c r="B1" i="106" l="1"/>
  <c r="B1" i="105"/>
  <c r="B1" i="104"/>
  <c r="B1" i="103"/>
  <c r="B1" i="102"/>
  <c r="B1" i="101"/>
  <c r="B1" i="100"/>
  <c r="B1" i="99"/>
  <c r="B1" i="98"/>
  <c r="B2" i="106" l="1"/>
  <c r="B2" i="105"/>
  <c r="B2" i="104"/>
  <c r="B2" i="103"/>
  <c r="B2" i="102"/>
  <c r="B2" i="101"/>
  <c r="B2" i="100"/>
  <c r="B2" i="99"/>
  <c r="B2" i="98"/>
  <c r="B1" i="97" l="1"/>
  <c r="B1" i="95" l="1"/>
  <c r="B1" i="92"/>
  <c r="B1" i="93"/>
  <c r="C1" i="91"/>
  <c r="B1" i="64"/>
  <c r="B1" i="90"/>
  <c r="B1" i="69"/>
  <c r="B1" i="94"/>
  <c r="B1" i="89"/>
  <c r="B1" i="73"/>
  <c r="B1" i="88"/>
  <c r="B1" i="86"/>
  <c r="B1" i="75"/>
  <c r="B2" i="83"/>
  <c r="B1" i="91" l="1"/>
  <c r="B1" i="85"/>
  <c r="B1" i="83"/>
  <c r="B1" i="84"/>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E8" i="92"/>
  <c r="M7" i="92"/>
  <c r="L7" i="92"/>
  <c r="J7" i="92"/>
  <c r="I7" i="92"/>
  <c r="H7" i="92"/>
  <c r="G7" i="92"/>
  <c r="F7" i="92"/>
  <c r="C7" i="92"/>
  <c r="G21" i="92" l="1"/>
  <c r="H21" i="92"/>
  <c r="M21" i="92"/>
  <c r="I21" i="92"/>
  <c r="F21" i="92"/>
  <c r="J21" i="92"/>
  <c r="E14" i="92"/>
  <c r="L21" i="92"/>
  <c r="E7" i="92"/>
  <c r="K8" i="92"/>
  <c r="C21" i="92"/>
  <c r="N14" i="92"/>
  <c r="E21" i="92" l="1"/>
  <c r="N8" i="92"/>
  <c r="N7" i="92" s="1"/>
  <c r="N21" i="92" s="1"/>
  <c r="K7" i="92"/>
  <c r="K21" i="92" s="1"/>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<sst xmlns="http://schemas.openxmlformats.org/spreadsheetml/2006/main" count="1188" uniqueCount="799">
  <si>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</si>
  <si>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</si>
  <si>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</si>
  <si>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</si>
  <si>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</si>
  <si>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</si>
  <si>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</si>
  <si>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</si>
  <si>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</si>
  <si>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</si>
  <si>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</si>
  <si>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</si>
  <si>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</si>
  <si>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</si>
  <si>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</si>
  <si>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</si>
  <si>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</si>
  <si>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</si>
  <si>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</si>
  <si>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</si>
  <si>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</si>
  <si>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</si>
  <si>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</si>
  <si>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</si>
  <si>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</si>
  <si>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</si>
  <si>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</si>
  <si>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</si>
  <si>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</si>
  <si>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</si>
  <si>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</si>
  <si>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</si>
  <si>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</si>
  <si>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</si>
  <si>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</si>
  <si>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</si>
  <si>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</si>
  <si>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</si>
  <si>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</si>
  <si>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</si>
  <si>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</si>
  <si>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</si>
  <si>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</si>
  <si>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</si>
  <si>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</si>
  <si>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</si>
  <si>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</si>
  <si>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</si>
  <si>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</si>
  <si>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</si>
  <si>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</si>
  <si>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</si>
  <si>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</si>
  <si>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</si>
  <si>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</si>
  <si>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</si>
  <si>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</si>
  <si>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</si>
  <si>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</si>
  <si>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</si>
  <si>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</si>
  <si>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</si>
  <si>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</si>
  <si>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</si>
  <si>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</si>
  <si>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</si>
  <si>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</si>
  <si>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</si>
  <si>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</si>
  <si>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</si>
  <si>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</si>
  <si>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</si>
  <si>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</si>
  <si>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</si>
  <si>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</si>
  <si>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</si>
  <si>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</si>
  <si>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</si>
  <si>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</si>
  <si>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</si>
  <si>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</si>
  <si>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</si>
  <si>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</si>
  <si>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</si>
  <si>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</si>
  <si>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</si>
  <si>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</si>
  <si>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</si>
  <si>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</si>
  <si>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</si>
  <si>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</si>
  <si>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</si>
  <si>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</si>
  <si>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</si>
  <si>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</si>
  <si>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</si>
  <si>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</si>
  <si>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</si>
  <si>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</si>
  <si>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</si>
  <si>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</si>
  <si>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</si>
  <si>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</si>
  <si>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</si>
  <si>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</si>
  <si>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</si>
  <si>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</si>
  <si>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</si>
  <si>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</si>
  <si>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</si>
  <si>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</si>
  <si>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</si>
  <si>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</si>
  <si>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</si>
  <si>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</si>
  <si>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</si>
  <si>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</si>
  <si>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</si>
  <si>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</si>
  <si>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</si>
  <si>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</si>
  <si>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</si>
  <si>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</si>
  <si>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</si>
  <si>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</si>
  <si>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</si>
  <si>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</si>
  <si>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</si>
  <si>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</si>
  <si>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</si>
  <si>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</si>
  <si>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</si>
  <si>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</si>
  <si>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</si>
  <si>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</si>
  <si>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</si>
  <si>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</si>
  <si>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</si>
  <si>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</si>
  <si>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</si>
  <si>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</si>
  <si>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</si>
  <si>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</si>
  <si>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</si>
  <si>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</si>
  <si>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</si>
  <si>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</si>
  <si>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</si>
  <si>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</si>
  <si>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</si>
  <si>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</si>
  <si>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</si>
  <si>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</si>
  <si>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</si>
  <si>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</si>
  <si>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</si>
  <si>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</si>
  <si>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</si>
  <si>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</si>
  <si>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</si>
  <si>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</si>
  <si>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</si>
  <si>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</si>
  <si>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</si>
  <si>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</si>
  <si>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</si>
  <si>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</si>
  <si>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</si>
  <si>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</si>
  <si>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</si>
  <si>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</si>
  <si>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</si>
  <si>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</si>
  <si>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</si>
  <si>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</si>
  <si>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</si>
  <si>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</si>
  <si>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</si>
  <si>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</si>
  <si>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</si>
  <si>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</si>
  <si>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</si>
  <si>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</si>
  <si>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</si>
  <si>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</si>
  <si>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</si>
  <si>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</si>
  <si>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</si>
  <si>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</si>
  <si>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</si>
  <si>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</si>
  <si>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</si>
  <si>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</si>
  <si>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</si>
  <si>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</si>
  <si>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</si>
  <si>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</si>
  <si>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</si>
  <si>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</si>
  <si>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</si>
  <si>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</si>
  <si>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</si>
  <si>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</si>
  <si>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</si>
  <si>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</si>
  <si>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</si>
  <si>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</si>
  <si>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</si>
  <si>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</si>
  <si>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</si>
  <si>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</si>
  <si>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</si>
  <si>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</si>
  <si>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</si>
  <si>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</si>
  <si>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</si>
  <si>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</si>
  <si>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</si>
  <si>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</si>
  <si>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</si>
  <si>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</si>
  <si>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</si>
  <si>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</si>
  <si>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</si>
  <si>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</si>
  <si>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</si>
  <si>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</si>
  <si>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</si>
  <si>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</si>
  <si>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</si>
  <si>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</si>
  <si>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</si>
  <si>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</si>
  <si>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</si>
  <si>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</si>
  <si>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</si>
  <si>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</si>
  <si>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</si>
  <si>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</si>
  <si>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</si>
  <si>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</si>
  <si>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</si>
  <si>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</si>
  <si>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</si>
  <si>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</si>
  <si>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</si>
  <si>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</si>
  <si>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</si>
  <si>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</si>
  <si>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</si>
  <si>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</si>
  <si>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</si>
  <si>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</si>
  <si>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</si>
  <si>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</si>
  <si>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</si>
  <si>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</si>
  <si>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</si>
  <si>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</si>
  <si>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</si>
  <si>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</si>
  <si>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</si>
  <si>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</si>
  <si>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</si>
  <si>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</si>
  <si>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</si>
  <si>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</si>
  <si>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</si>
  <si>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</si>
  <si>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</si>
  <si>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</si>
  <si>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</si>
  <si>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</si>
  <si>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</si>
  <si>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</si>
  <si>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</si>
  <si>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</si>
  <si>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</si>
  <si>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</si>
  <si>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</si>
  <si>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</si>
  <si>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</si>
  <si>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</si>
  <si>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</si>
  <si>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</si>
  <si>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</si>
  <si>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</si>
  <si>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</si>
  <si>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</si>
  <si>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</si>
  <si>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</si>
  <si>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</si>
  <si>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</si>
  <si>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</si>
  <si>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</si>
  <si>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</si>
  <si>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</si>
  <si>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</si>
  <si>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</si>
  <si>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</si>
  <si>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</si>
  <si>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</si>
  <si>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</si>
  <si>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</si>
  <si>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</si>
  <si>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</si>
  <si>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</si>
  <si>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</si>
  <si>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</si>
  <si>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</si>
  <si>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</si>
  <si>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</si>
  <si>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</si>
  <si>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</si>
  <si>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</si>
  <si>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</si>
  <si>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</si>
  <si>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</si>
  <si>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</si>
  <si>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</si>
  <si>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</si>
  <si>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</si>
  <si>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</si>
  <si>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</si>
  <si>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</si>
  <si>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</si>
  <si>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</si>
  <si>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</si>
  <si>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</si>
  <si>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</si>
  <si>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</si>
  <si>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</si>
  <si>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</si>
  <si>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</si>
  <si>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</si>
  <si>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</si>
  <si>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</si>
  <si>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</si>
  <si>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</si>
  <si>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</si>
  <si>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</si>
  <si>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</si>
  <si>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</si>
  <si>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</si>
  <si>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</si>
  <si>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</si>
  <si>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</si>
  <si>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</si>
  <si>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</si>
  <si>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</si>
  <si>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</si>
  <si>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</si>
  <si>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</si>
  <si>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</si>
  <si>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</si>
  <si>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</si>
  <si>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</si>
  <si>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</si>
  <si>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</si>
  <si>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</si>
  <si>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</si>
  <si>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</si>
  <si>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</si>
  <si>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</si>
  <si>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</si>
  <si>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</si>
  <si>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</si>
  <si>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</si>
  <si>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</si>
  <si>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</si>
  <si>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</si>
  <si>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</si>
  <si>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</si>
  <si>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</si>
  <si>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</si>
  <si>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</si>
  <si>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</si>
  <si>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</si>
  <si>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</si>
  <si>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</si>
  <si>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</si>
  <si>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</si>
  <si>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</si>
  <si>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</si>
  <si>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</si>
  <si>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</si>
  <si>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</si>
  <si>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</si>
  <si>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</si>
  <si>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</si>
  <si>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</si>
  <si>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</si>
  <si>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</si>
  <si>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</si>
  <si>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</si>
  <si>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</si>
  <si>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</si>
  <si>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</si>
  <si>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</si>
  <si>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</si>
  <si>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</si>
  <si>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</si>
  <si>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</si>
  <si>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</si>
  <si>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</si>
  <si>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</si>
  <si>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</si>
  <si>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</si>
  <si>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</si>
  <si>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</si>
  <si>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</si>
  <si>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</si>
  <si>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</si>
  <si>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</si>
  <si>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</si>
  <si>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</si>
  <si>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</si>
  <si>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</si>
  <si>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</si>
  <si>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</si>
  <si>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</si>
  <si>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</si>
  <si>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</si>
  <si>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</si>
  <si>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</si>
  <si>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</si>
  <si>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</si>
  <si>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</si>
  <si>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</si>
  <si>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</si>
  <si>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</si>
  <si>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</si>
  <si>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</si>
  <si>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</si>
  <si>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</si>
  <si>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</si>
  <si>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</si>
  <si>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</si>
  <si>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</si>
  <si>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</si>
  <si>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</si>
  <si>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</si>
  <si>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</si>
  <si>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</si>
  <si>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</si>
  <si>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</si>
  <si>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</si>
  <si>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</si>
  <si>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</si>
  <si>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</si>
  <si>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</si>
  <si>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</si>
  <si>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</si>
  <si>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</si>
  <si>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</si>
  <si>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</si>
  <si>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</si>
  <si>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</si>
  <si>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</si>
  <si>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</si>
  <si>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</si>
  <si>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</si>
  <si>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</si>
  <si>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</si>
  <si>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</si>
  <si>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</si>
  <si>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</si>
  <si>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</si>
  <si>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</si>
  <si>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</si>
  <si>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</si>
  <si>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</si>
  <si>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</si>
  <si>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</si>
  <si>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</si>
  <si>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</si>
  <si>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</si>
  <si>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</si>
  <si>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</si>
  <si>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</si>
  <si>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</si>
  <si>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</si>
  <si>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</si>
  <si>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</si>
  <si>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</si>
  <si>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</si>
  <si>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</si>
  <si>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</si>
  <si>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</si>
  <si>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</si>
  <si>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</si>
  <si>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</si>
  <si>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</si>
  <si>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</si>
  <si>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</si>
  <si>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</si>
  <si>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</si>
  <si>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</si>
  <si>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</si>
  <si>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</si>
  <si>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</si>
  <si>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</si>
  <si>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</si>
  <si>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</si>
  <si>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</si>
  <si>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</si>
  <si>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</si>
  <si>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</si>
  <si>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</si>
  <si>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</si>
  <si>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</si>
  <si>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</si>
  <si>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</si>
  <si>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</si>
  <si>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</si>
  <si>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</si>
  <si>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</si>
  <si>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</si>
  <si>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</si>
  <si>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</si>
  <si>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</si>
  <si>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</si>
  <si>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</si>
  <si>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</si>
  <si>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</si>
  <si>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</si>
  <si>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</si>
  <si>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</si>
  <si>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</si>
  <si>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</si>
  <si>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</si>
  <si>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</si>
  <si>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</si>
  <si>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</si>
  <si>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</si>
  <si>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</si>
  <si>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</si>
  <si>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</si>
  <si>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</si>
  <si>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</si>
  <si>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</si>
  <si>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</si>
  <si>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</si>
  <si>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</si>
  <si>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</si>
  <si>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</si>
  <si>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</si>
  <si>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</si>
  <si>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</si>
  <si>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</si>
  <si>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</si>
  <si>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</si>
  <si>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</si>
  <si>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</si>
  <si>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</si>
  <si>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</si>
  <si>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</si>
  <si>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</si>
  <si>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</si>
  <si>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</si>
  <si>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</si>
  <si>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</si>
  <si>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</si>
  <si>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</si>
  <si>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</si>
  <si>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</si>
  <si>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</si>
  <si>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</si>
  <si>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</si>
  <si>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</si>
  <si>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</si>
  <si>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</si>
  <si>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</si>
  <si>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</si>
  <si>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</si>
  <si>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</si>
  <si>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</si>
  <si>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</si>
  <si>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</si>
  <si>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</si>
  <si>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</si>
  <si>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</si>
  <si>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</si>
  <si>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</si>
  <si>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</si>
  <si>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</si>
  <si>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</si>
  <si>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</si>
  <si>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</si>
  <si>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</si>
  <si>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</si>
  <si>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</si>
  <si>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</si>
  <si>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</si>
  <si>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</si>
  <si>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</si>
  <si>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</si>
  <si>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</si>
  <si>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</si>
  <si>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</si>
  <si>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</si>
  <si>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</si>
  <si>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</si>
  <si>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</si>
  <si>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</si>
  <si>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</si>
  <si>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</si>
  <si>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</si>
  <si>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</si>
  <si>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</si>
  <si>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</si>
  <si>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</si>
  <si>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</si>
  <si>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</si>
  <si>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</si>
  <si>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</si>
  <si>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</si>
  <si>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</si>
  <si>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</si>
  <si>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</si>
  <si>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</si>
  <si>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</si>
  <si>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</si>
  <si>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</si>
  <si>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</si>
  <si>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</si>
  <si>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</si>
  <si>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</si>
  <si>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</si>
  <si>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</si>
  <si>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</si>
  <si>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</si>
  <si>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</si>
  <si>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</si>
  <si>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</si>
  <si>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</si>
  <si>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</si>
  <si>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</si>
  <si>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</si>
  <si>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</si>
  <si>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</si>
  <si>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</si>
  <si>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</si>
  <si>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</si>
  <si>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</si>
  <si>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</si>
  <si>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</si>
  <si>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</si>
  <si>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</si>
  <si>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</si>
  <si>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</si>
  <si>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</si>
  <si>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</si>
  <si>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</si>
  <si>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</si>
  <si>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</si>
  <si>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</si>
  <si>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</si>
  <si>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</si>
  <si>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</si>
  <si>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</si>
  <si>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</si>
  <si>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</si>
  <si>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</si>
  <si>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</si>
  <si>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</si>
  <si>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</si>
  <si>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</si>
  <si>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</si>
  <si>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</si>
  <si>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</si>
  <si>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</si>
  <si>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</si>
  <si>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</si>
  <si>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</si>
  <si>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</si>
  <si>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</si>
  <si>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</si>
  <si>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</si>
  <si>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</si>
  <si>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</si>
  <si>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</si>
  <si>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</si>
  <si>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</si>
  <si>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</si>
  <si>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</si>
  <si>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</si>
  <si>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</si>
  <si>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</si>
  <si>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</si>
  <si>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</si>
  <si>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</si>
  <si>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</si>
  <si>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</si>
  <si>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</si>
  <si>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</si>
  <si>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</si>
  <si>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</si>
  <si>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</si>
  <si>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</si>
  <si>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</si>
  <si>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</si>
  <si>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</si>
  <si>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</si>
  <si>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</si>
  <si>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</si>
  <si>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</si>
  <si>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</si>
  <si>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</si>
  <si>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</si>
  <si>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</si>
  <si>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</si>
  <si>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</si>
  <si>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</si>
  <si>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</si>
  <si>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</si>
  <si>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</si>
  <si>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</si>
  <si>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</si>
  <si>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</si>
  <si>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</si>
  <si>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</si>
  <si>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</si>
  <si>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</si>
  <si>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</si>
  <si>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</si>
  <si>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</si>
  <si>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</si>
  <si>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</si>
  <si>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</si>
  <si>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</si>
  <si>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</si>
  <si>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</si>
  <si>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</si>
  <si>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</si>
  <si>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</si>
  <si>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</si>
  <si>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</si>
  <si>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Silk Road Bank</t>
  </si>
  <si>
    <t>I.Managadze</t>
  </si>
  <si>
    <t>Irakli Managadze</t>
  </si>
  <si>
    <t>Independent chair</t>
  </si>
  <si>
    <t>Vasil Kenkishvili</t>
  </si>
  <si>
    <t>Non-independent member</t>
  </si>
  <si>
    <t>Mamuka Shurgaia</t>
  </si>
  <si>
    <t>David Franz Borger, /Germany/</t>
  </si>
  <si>
    <t>Mzia Kokuashvili</t>
  </si>
  <si>
    <t>Independent member</t>
  </si>
  <si>
    <t>Archil Lursmanashvili</t>
  </si>
  <si>
    <t>Natia Merabishvili</t>
  </si>
  <si>
    <t>George Gibradze</t>
  </si>
  <si>
    <t>SILK ROAD GROUP HOLDING (MALTA) LIMITED, /MALTA/</t>
  </si>
  <si>
    <t xml:space="preserve">Partomta LLC  </t>
  </si>
  <si>
    <t>RAMISHVILI GEORGE</t>
  </si>
  <si>
    <t>TOPURIA ALEXSI</t>
  </si>
  <si>
    <t>2.1.1</t>
  </si>
  <si>
    <t>TATISHEV YERKIN, /KAZAKHSTAN/</t>
  </si>
  <si>
    <t>table 9 (Capital), N39</t>
  </si>
  <si>
    <t>Table 9 (Capital), N2</t>
  </si>
  <si>
    <t>Table 9 (Capital), N6</t>
  </si>
  <si>
    <t>Table 9 (Capital), N5</t>
  </si>
  <si>
    <t>Beka Kvezereli</t>
  </si>
  <si>
    <t>Financial Director</t>
  </si>
  <si>
    <t>General Director</t>
  </si>
  <si>
    <t>Legal Director</t>
  </si>
  <si>
    <t>Irakli Bendeliani</t>
  </si>
  <si>
    <t>Director of Operations Management</t>
  </si>
  <si>
    <t>Director of Information Teqnology</t>
  </si>
  <si>
    <t>table 9 (Capital), N37</t>
  </si>
  <si>
    <t>Kakha Basiashvili</t>
  </si>
  <si>
    <t>Risk Director</t>
  </si>
  <si>
    <t>Davit Nikolaishvili</t>
  </si>
  <si>
    <t>Commercial Director</t>
  </si>
  <si>
    <t>2Q 2022</t>
  </si>
  <si>
    <t>1Q 2022</t>
  </si>
  <si>
    <t>4Q-2021</t>
  </si>
  <si>
    <t>JSC Silk Bank</t>
  </si>
  <si>
    <t>www.silkbank.ge</t>
  </si>
  <si>
    <t>3Q 2022</t>
  </si>
  <si>
    <t>3Q-2022</t>
  </si>
  <si>
    <t>2Q-2022</t>
  </si>
  <si>
    <t>1Q-2022</t>
  </si>
  <si>
    <t>4Q-2020</t>
  </si>
  <si>
    <t>Nana Chkhobadze</t>
  </si>
  <si>
    <t>A.Khoroshvili</t>
  </si>
  <si>
    <t>4Q 2022</t>
  </si>
  <si>
    <t>4Q-2022</t>
  </si>
  <si>
    <t>Aleksi Khoroshvili</t>
  </si>
  <si>
    <t>First Deputy General Director</t>
  </si>
  <si>
    <t>Giorgi Kaloiani</t>
  </si>
  <si>
    <t>Deputy Risk Director</t>
  </si>
  <si>
    <t>Davit Ninidze</t>
  </si>
  <si>
    <t>Director of Innovation and Products</t>
  </si>
  <si>
    <t>JSC Silk Holding</t>
  </si>
  <si>
    <t>კოეფიციენტი</t>
  </si>
  <si>
    <t>თანხა (ლარი)</t>
  </si>
  <si>
    <t>SILK ROAD GROUP HOLDING (MALTA) LIMITED, MALTA</t>
  </si>
  <si>
    <t>Private Company Limited by Shares BREITENBERG PTE. LTD,  Singapore</t>
  </si>
  <si>
    <t>David Franz Borger, 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</si>
</sst>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 fillId="13" borderId="0" applyNumberFormat="0" applyBorder="0" applyAlignment="0" applyProtection="0"/>
  </cellStyleXfs>
  <cellXfs count="743">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Border="1" applyAlignment="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4"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18" xfId="0" applyFont="1" applyBorder="1"/>
    <xf numFmtId="0" fontId="2" fillId="0" borderId="21" xfId="0" applyFont="1" applyBorder="1" applyAlignment="1">
      <alignment vertical="center"/>
    </xf>
    <xf numFmtId="0" fontId="2" fillId="0" borderId="24" xfId="0" applyFont="1" applyBorder="1"/>
    <xf numFmtId="0" fontId="2" fillId="0" borderId="27" xfId="0" applyFont="1" applyBorder="1" applyAlignment="1">
      <alignment wrapText="1"/>
    </xf>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5" xfId="0" applyNumberFormat="1" applyFont="1" applyFill="1" applyBorder="1"/>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7"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Border="1" applyAlignment="1">
      <alignment horizontal="center" vertical="center"/>
    </xf>
    <xf numFmtId="0" fontId="3" fillId="0" borderId="100" xfId="0" applyFont="1" applyBorder="1" applyAlignment="1">
      <alignment vertical="center"/>
    </xf>
    <xf numFmtId="169" fontId="9" fillId="37" borderId="33"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193" fontId="84" fillId="0" borderId="87" xfId="0" applyNumberFormat="1" applyFont="1" applyBorder="1" applyAlignment="1">
      <alignment horizontal="center" vertical="center"/>
    </xf>
    <xf numFmtId="193" fontId="84" fillId="0" borderId="88" xfId="0" applyNumberFormat="1" applyFont="1" applyBorder="1" applyAlignment="1">
      <alignment horizontal="center" vertical="center"/>
    </xf>
    <xf numFmtId="0" fontId="84" fillId="0" borderId="87" xfId="0" applyFont="1" applyBorder="1" applyAlignment="1">
      <alignment horizontal="left" indent="1"/>
    </xf>
    <xf numFmtId="193" fontId="88" fillId="0" borderId="87" xfId="0" applyNumberFormat="1" applyFont="1" applyBorder="1" applyAlignment="1">
      <alignment horizontal="center" vertical="center"/>
    </xf>
    <xf numFmtId="0" fontId="88" fillId="0" borderId="87"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7" xfId="20964" applyFont="1" applyFill="1" applyBorder="1">
      <alignment vertical="center"/>
    </xf>
    <xf numFmtId="0" fontId="45" fillId="77" borderId="108" xfId="20964" applyFont="1" applyFill="1" applyBorder="1">
      <alignment vertical="center"/>
    </xf>
    <xf numFmtId="0" fontId="45" fillId="77" borderId="105" xfId="20964" applyFont="1" applyFill="1" applyBorder="1">
      <alignment vertical="center"/>
    </xf>
    <xf numFmtId="0" fontId="106" fillId="70" borderId="104" xfId="20964" applyFont="1" applyFill="1" applyBorder="1" applyAlignment="1">
      <alignment horizontal="center" vertical="center"/>
    </xf>
    <xf numFmtId="0" fontId="106" fillId="70" borderId="105" xfId="20964" applyFont="1" applyFill="1" applyBorder="1" applyAlignment="1">
      <alignment horizontal="left" vertical="center" wrapText="1"/>
    </xf>
    <xf numFmtId="164" fontId="106" fillId="0" borderId="106" xfId="7" applyNumberFormat="1" applyFont="1" applyFill="1" applyBorder="1" applyAlignment="1" applyProtection="1">
      <alignment horizontal="right" vertical="center"/>
      <protection locked="0"/>
    </xf>
    <xf numFmtId="0" fontId="105" fillId="78" borderId="106" xfId="20964" applyFont="1" applyFill="1" applyBorder="1" applyAlignment="1">
      <alignment horizontal="center" vertical="center"/>
    </xf>
    <xf numFmtId="0" fontId="105"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7" fillId="70" borderId="104" xfId="20964" applyFont="1" applyFill="1" applyBorder="1" applyAlignment="1">
      <alignment horizontal="center" vertical="center"/>
    </xf>
    <xf numFmtId="0" fontId="106" fillId="70" borderId="108" xfId="20964" applyFont="1" applyFill="1" applyBorder="1" applyAlignment="1">
      <alignment vertical="center" wrapText="1"/>
    </xf>
    <xf numFmtId="0" fontId="106" fillId="70" borderId="105" xfId="20964" applyFont="1" applyFill="1" applyBorder="1" applyAlignment="1">
      <alignment horizontal="left" vertical="center"/>
    </xf>
    <xf numFmtId="0" fontId="107" fillId="3" borderId="104" xfId="20964" applyFont="1" applyFill="1" applyBorder="1" applyAlignment="1">
      <alignment horizontal="center" vertical="center"/>
    </xf>
    <xf numFmtId="0" fontId="106" fillId="3" borderId="105" xfId="20964" applyFont="1" applyFill="1" applyBorder="1" applyAlignment="1">
      <alignment horizontal="left" vertical="center"/>
    </xf>
    <xf numFmtId="0" fontId="107" fillId="0" borderId="104" xfId="20964" applyFont="1" applyBorder="1" applyAlignment="1">
      <alignment horizontal="center" vertical="center"/>
    </xf>
    <xf numFmtId="0" fontId="106" fillId="0" borderId="105" xfId="20964" applyFont="1" applyBorder="1" applyAlignment="1">
      <alignment horizontal="left" vertical="center"/>
    </xf>
    <xf numFmtId="0" fontId="108" fillId="78" borderId="106" xfId="20964" applyFont="1" applyFill="1" applyBorder="1" applyAlignment="1">
      <alignment horizontal="center" vertical="center"/>
    </xf>
    <xf numFmtId="0" fontId="105" fillId="78" borderId="108" xfId="20964" applyFont="1" applyFill="1" applyBorder="1">
      <alignment vertical="center"/>
    </xf>
    <xf numFmtId="164" fontId="106" fillId="78" borderId="106" xfId="7" applyNumberFormat="1" applyFont="1" applyFill="1" applyBorder="1" applyAlignment="1" applyProtection="1">
      <alignment horizontal="right" vertical="center"/>
      <protection locked="0"/>
    </xf>
    <xf numFmtId="0" fontId="105" fillId="77" borderId="107" xfId="20964" applyFont="1" applyFill="1" applyBorder="1">
      <alignment vertical="center"/>
    </xf>
    <xf numFmtId="0" fontId="105" fillId="77" borderId="108" xfId="20964" applyFont="1" applyFill="1" applyBorder="1">
      <alignment vertical="center"/>
    </xf>
    <xf numFmtId="164" fontId="105" fillId="77" borderId="105" xfId="7" applyNumberFormat="1" applyFont="1" applyFill="1" applyBorder="1" applyAlignment="1">
      <alignment horizontal="right" vertical="center"/>
    </xf>
    <xf numFmtId="0" fontId="110" fillId="3" borderId="104" xfId="20964" applyFont="1" applyFill="1" applyBorder="1" applyAlignment="1">
      <alignment horizontal="center" vertical="center"/>
    </xf>
    <xf numFmtId="0" fontId="111" fillId="78" borderId="106" xfId="20964" applyFont="1" applyFill="1" applyBorder="1" applyAlignment="1">
      <alignment horizontal="center" vertical="center"/>
    </xf>
    <xf numFmtId="0" fontId="45" fillId="78" borderId="108" xfId="20964" applyFont="1" applyFill="1" applyBorder="1">
      <alignment vertical="center"/>
    </xf>
    <xf numFmtId="0" fontId="110" fillId="70" borderId="104" xfId="20964" applyFont="1" applyFill="1" applyBorder="1" applyAlignment="1">
      <alignment horizontal="center" vertical="center"/>
    </xf>
    <xf numFmtId="164" fontId="106" fillId="3" borderId="106" xfId="7" applyNumberFormat="1" applyFont="1" applyFill="1" applyBorder="1" applyAlignment="1" applyProtection="1">
      <alignment horizontal="right" vertical="center"/>
      <protection locked="0"/>
    </xf>
    <xf numFmtId="0" fontId="111" fillId="3" borderId="106" xfId="20964" applyFont="1" applyFill="1" applyBorder="1" applyAlignment="1">
      <alignment horizontal="center" vertical="center"/>
    </xf>
    <xf numFmtId="0" fontId="45" fillId="3" borderId="108" xfId="20964" applyFont="1" applyFill="1" applyBorder="1">
      <alignment vertical="center"/>
    </xf>
    <xf numFmtId="0" fontId="107"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1" fillId="0" borderId="106" xfId="0" applyFont="1" applyBorder="1" applyAlignment="1">
      <alignment horizontal="left" vertical="center" wrapText="1"/>
    </xf>
    <xf numFmtId="10" fontId="97"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1"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3"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100"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100" fillId="0" borderId="10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193" fontId="2" fillId="2" borderId="104" xfId="0" applyNumberFormat="1" applyFont="1" applyFill="1" applyBorder="1" applyAlignment="1" applyProtection="1">
      <alignment vertical="center"/>
      <protection locked="0"/>
    </xf>
    <xf numFmtId="193" fontId="87" fillId="2" borderId="104" xfId="0" applyNumberFormat="1" applyFont="1" applyFill="1" applyBorder="1" applyAlignment="1" applyProtection="1">
      <alignment vertical="center"/>
      <protection locked="0"/>
    </xf>
    <xf numFmtId="193" fontId="87" fillId="2" borderId="98"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21" xfId="13" applyFont="1" applyBorder="1" applyAlignment="1" applyProtection="1">
      <alignment horizontal="left" vertical="center" wrapText="1"/>
      <protection locked="0"/>
    </xf>
    <xf numFmtId="49" fontId="118" fillId="0" borderId="121" xfId="5" applyNumberFormat="1" applyFont="1" applyBorder="1" applyAlignment="1" applyProtection="1">
      <alignment horizontal="right" vertical="center"/>
      <protection locked="0"/>
    </xf>
    <xf numFmtId="49" fontId="119" fillId="0" borderId="121" xfId="5" applyNumberFormat="1" applyFont="1" applyBorder="1" applyAlignment="1" applyProtection="1">
      <alignment horizontal="right" vertical="center"/>
      <protection locked="0"/>
    </xf>
    <xf numFmtId="0" fontId="114" fillId="0" borderId="121" xfId="0" applyFont="1" applyBorder="1"/>
    <xf numFmtId="166" fontId="113" fillId="0" borderId="121" xfId="20965" applyFont="1" applyFill="1" applyBorder="1"/>
    <xf numFmtId="49" fontId="118" fillId="0" borderId="121" xfId="5" applyNumberFormat="1" applyFont="1" applyBorder="1" applyAlignment="1" applyProtection="1">
      <alignment horizontal="right" vertical="center" wrapText="1"/>
      <protection locked="0"/>
    </xf>
    <xf numFmtId="49" fontId="119" fillId="0" borderId="121" xfId="5" applyNumberFormat="1" applyFont="1" applyBorder="1" applyAlignment="1" applyProtection="1">
      <alignment horizontal="right" vertical="center" wrapText="1"/>
      <protection locked="0"/>
    </xf>
    <xf numFmtId="0" fontId="114" fillId="0" borderId="0" xfId="0" applyFont="1"/>
    <xf numFmtId="0" fontId="113" fillId="0" borderId="121" xfId="0" applyFont="1" applyBorder="1" applyAlignment="1">
      <alignment horizontal="left" vertical="center" wrapText="1"/>
    </xf>
    <xf numFmtId="0" fontId="117" fillId="0" borderId="121" xfId="0" applyFont="1" applyBorder="1"/>
    <xf numFmtId="0" fontId="116" fillId="0" borderId="121" xfId="0" applyFont="1" applyBorder="1" applyAlignment="1">
      <alignment horizontal="left" indent="1"/>
    </xf>
    <xf numFmtId="0" fontId="116" fillId="0" borderId="121" xfId="0" applyFont="1" applyBorder="1" applyAlignment="1">
      <alignment horizontal="left" wrapText="1" indent="1"/>
    </xf>
    <xf numFmtId="0" fontId="113" fillId="0" borderId="121" xfId="0" applyFont="1" applyBorder="1" applyAlignment="1">
      <alignment horizontal="left" indent="1"/>
    </xf>
    <xf numFmtId="0" fontId="113" fillId="0" borderId="121" xfId="0" applyFont="1" applyBorder="1" applyAlignment="1">
      <alignment horizontal="left" wrapText="1" indent="2"/>
    </xf>
    <xf numFmtId="0" fontId="116" fillId="0" borderId="121" xfId="0" applyFont="1" applyBorder="1" applyAlignment="1">
      <alignment horizontal="left" vertical="center" indent="1"/>
    </xf>
    <xf numFmtId="0" fontId="114" fillId="0" borderId="121" xfId="0" applyFont="1" applyBorder="1" applyAlignment="1">
      <alignment horizontal="left" wrapText="1"/>
    </xf>
    <xf numFmtId="0" fontId="114" fillId="0" borderId="121" xfId="0" applyFont="1" applyBorder="1" applyAlignment="1">
      <alignment horizontal="left" wrapText="1" indent="2"/>
    </xf>
    <xf numFmtId="49" fontId="114" fillId="0" borderId="121" xfId="0" applyNumberFormat="1" applyFont="1" applyBorder="1" applyAlignment="1">
      <alignment horizontal="left" indent="3"/>
    </xf>
    <xf numFmtId="49" fontId="114" fillId="0" borderId="121" xfId="0" applyNumberFormat="1" applyFont="1" applyBorder="1" applyAlignment="1">
      <alignment horizontal="left" indent="1"/>
    </xf>
    <xf numFmtId="49" fontId="114" fillId="0" borderId="121" xfId="0" applyNumberFormat="1" applyFont="1" applyBorder="1" applyAlignment="1">
      <alignment horizontal="left" vertical="top" wrapText="1" indent="2"/>
    </xf>
    <xf numFmtId="49" fontId="114" fillId="0" borderId="121" xfId="0" applyNumberFormat="1" applyFont="1" applyBorder="1" applyAlignment="1">
      <alignment horizontal="left" wrapText="1" indent="3"/>
    </xf>
    <xf numFmtId="49" fontId="114" fillId="0" borderId="121" xfId="0" applyNumberFormat="1" applyFont="1" applyBorder="1" applyAlignment="1">
      <alignment horizontal="left" wrapText="1" indent="2"/>
    </xf>
    <xf numFmtId="0" fontId="114" fillId="0" borderId="121" xfId="0" applyFont="1" applyBorder="1" applyAlignment="1">
      <alignment horizontal="left" wrapText="1" indent="1"/>
    </xf>
    <xf numFmtId="49" fontId="114" fillId="0" borderId="121" xfId="0" applyNumberFormat="1" applyFont="1" applyBorder="1" applyAlignment="1">
      <alignment horizontal="left" wrapText="1" indent="1"/>
    </xf>
    <xf numFmtId="0" fontId="116" fillId="0" borderId="75" xfId="0" applyFont="1" applyBorder="1" applyAlignment="1">
      <alignment horizontal="left" vertical="center" wrapText="1"/>
    </xf>
    <xf numFmtId="0" fontId="114" fillId="0" borderId="122" xfId="0" applyFont="1" applyBorder="1" applyAlignment="1">
      <alignment horizontal="center" vertical="center" wrapText="1"/>
    </xf>
    <xf numFmtId="0" fontId="116" fillId="0" borderId="121" xfId="0" applyFont="1" applyBorder="1" applyAlignment="1">
      <alignment horizontal="left" vertical="center" wrapText="1"/>
    </xf>
    <xf numFmtId="0" fontId="114" fillId="0" borderId="121" xfId="0" applyFont="1" applyBorder="1" applyAlignment="1">
      <alignment horizontal="left" indent="1"/>
    </xf>
    <xf numFmtId="0" fontId="6" fillId="0" borderId="121" xfId="17" applyBorder="1" applyAlignment="1" applyProtection="1"/>
    <xf numFmtId="0" fontId="117" fillId="0" borderId="121"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21"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21" xfId="0" applyFont="1" applyBorder="1" applyAlignment="1">
      <alignment horizontal="center" vertical="center"/>
    </xf>
    <xf numFmtId="0" fontId="114" fillId="0" borderId="121" xfId="0" applyFont="1" applyBorder="1" applyAlignment="1">
      <alignment horizontal="center" vertical="center" wrapText="1"/>
    </xf>
    <xf numFmtId="0" fontId="117" fillId="0" borderId="0" xfId="0" applyFont="1"/>
    <xf numFmtId="0" fontId="114" fillId="0" borderId="121" xfId="0" applyFont="1" applyBorder="1" applyAlignment="1">
      <alignment wrapText="1"/>
    </xf>
    <xf numFmtId="0" fontId="114" fillId="0" borderId="121"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21" xfId="0" applyNumberFormat="1" applyFont="1" applyBorder="1" applyAlignment="1">
      <alignment horizontal="center" vertical="center" wrapText="1"/>
    </xf>
    <xf numFmtId="0" fontId="114" fillId="0" borderId="121" xfId="0" applyFont="1" applyBorder="1" applyAlignment="1">
      <alignment horizontal="center"/>
    </xf>
    <xf numFmtId="0" fontId="114" fillId="0" borderId="7" xfId="0" applyFont="1" applyBorder="1"/>
    <xf numFmtId="0" fontId="114" fillId="0" borderId="121"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21" xfId="0" applyFont="1" applyBorder="1" applyAlignment="1">
      <alignment horizontal="center" vertical="center" wrapText="1"/>
    </xf>
    <xf numFmtId="0" fontId="114" fillId="79" borderId="121" xfId="0" applyFont="1" applyFill="1" applyBorder="1"/>
    <xf numFmtId="0" fontId="117"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124" fillId="0" borderId="128" xfId="0" applyFont="1" applyBorder="1" applyAlignment="1">
      <alignment vertical="center" wrapText="1" readingOrder="1"/>
    </xf>
    <xf numFmtId="0" fontId="124" fillId="0" borderId="129" xfId="0" applyFont="1" applyBorder="1" applyAlignment="1">
      <alignment vertical="center" wrapText="1" readingOrder="1"/>
    </xf>
    <xf numFmtId="0" fontId="124" fillId="0" borderId="129" xfId="0" applyFont="1" applyBorder="1" applyAlignment="1">
      <alignment horizontal="left" vertical="center" wrapText="1" indent="1" readingOrder="1"/>
    </xf>
    <xf numFmtId="0" fontId="124" fillId="0" borderId="130" xfId="0" applyFont="1" applyBorder="1" applyAlignment="1">
      <alignment vertical="center" wrapText="1" readingOrder="1"/>
    </xf>
    <xf numFmtId="0" fontId="125" fillId="0" borderId="121" xfId="0" applyFont="1" applyBorder="1" applyAlignment="1">
      <alignment vertical="center" wrapText="1" readingOrder="1"/>
    </xf>
    <xf numFmtId="0" fontId="0" fillId="0" borderId="7" xfId="0" applyBorder="1"/>
    <xf numFmtId="0" fontId="114" fillId="0" borderId="113" xfId="0" applyFont="1" applyBorder="1" applyAlignment="1">
      <alignment horizontal="center" vertical="center" wrapText="1"/>
    </xf>
    <xf numFmtId="0" fontId="0" fillId="0" borderId="121" xfId="0" applyBorder="1" applyAlignment="1">
      <alignment horizontal="left" indent="3"/>
    </xf>
    <xf numFmtId="0" fontId="6" fillId="0" borderId="3" xfId="17" applyBorder="1" applyAlignment="1" applyProtection="1"/>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2" fillId="2" borderId="104" xfId="20962" applyNumberFormat="1" applyFont="1" applyFill="1" applyBorder="1" applyAlignment="1" applyProtection="1">
      <alignment vertical="center"/>
      <protection locked="0"/>
    </xf>
    <xf numFmtId="10" fontId="87" fillId="2" borderId="104" xfId="20962" applyNumberFormat="1" applyFont="1" applyFill="1" applyBorder="1" applyAlignment="1" applyProtection="1">
      <alignment vertical="center"/>
      <protection locked="0"/>
    </xf>
    <xf numFmtId="10" fontId="87" fillId="2" borderId="98" xfId="20962" applyNumberFormat="1" applyFont="1" applyFill="1" applyBorder="1" applyAlignment="1" applyProtection="1">
      <alignment vertical="center"/>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3"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45" fillId="0" borderId="3"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0" fontId="2" fillId="0" borderId="123" xfId="0" applyFont="1" applyBorder="1" applyAlignment="1">
      <alignment wrapText="1"/>
    </xf>
    <xf numFmtId="0" fontId="2" fillId="0" borderId="121" xfId="0" applyFont="1" applyBorder="1" applyAlignment="1">
      <alignment wrapText="1"/>
    </xf>
    <xf numFmtId="14" fontId="84" fillId="0" borderId="0" xfId="0" applyNumberFormat="1" applyFont="1" applyAlignment="1">
      <alignment horizontal="left"/>
    </xf>
    <xf numFmtId="43" fontId="114" fillId="0" borderId="121" xfId="7" applyFont="1" applyFill="1" applyBorder="1"/>
    <xf numFmtId="164" fontId="114" fillId="0" borderId="121" xfId="7" applyNumberFormat="1" applyFont="1" applyFill="1" applyBorder="1"/>
    <xf numFmtId="43" fontId="117" fillId="0" borderId="121" xfId="7" applyFont="1" applyFill="1" applyBorder="1"/>
    <xf numFmtId="164" fontId="117" fillId="0" borderId="121" xfId="7" applyNumberFormat="1" applyFont="1" applyFill="1" applyBorder="1"/>
    <xf numFmtId="166" fontId="116" fillId="0" borderId="121" xfId="20965" applyFont="1" applyFill="1" applyBorder="1"/>
    <xf numFmtId="43" fontId="117" fillId="0" borderId="121" xfId="7" applyFont="1" applyFill="1" applyBorder="1" applyAlignment="1">
      <alignment horizontal="right"/>
    </xf>
    <xf numFmtId="43" fontId="114" fillId="0" borderId="121" xfId="7" applyFont="1" applyFill="1" applyBorder="1" applyAlignment="1">
      <alignment horizontal="right"/>
    </xf>
    <xf numFmtId="43" fontId="114" fillId="0" borderId="121" xfId="7" applyFont="1" applyFill="1" applyBorder="1" applyAlignment="1">
      <alignment horizontal="right" indent="1"/>
    </xf>
    <xf numFmtId="43" fontId="117" fillId="0" borderId="121" xfId="7" applyFont="1" applyBorder="1" applyAlignment="1">
      <alignment horizontal="right"/>
    </xf>
    <xf numFmtId="43" fontId="114" fillId="0" borderId="121" xfId="7" applyFont="1" applyBorder="1" applyAlignment="1">
      <alignment horizontal="right"/>
    </xf>
    <xf numFmtId="43" fontId="114" fillId="80" borderId="121" xfId="7" applyFont="1" applyFill="1" applyBorder="1" applyAlignment="1">
      <alignment horizontal="right"/>
    </xf>
    <xf numFmtId="43" fontId="114" fillId="0" borderId="121" xfId="7" applyFont="1" applyBorder="1" applyAlignment="1">
      <alignment horizontal="right" indent="1"/>
    </xf>
    <xf numFmtId="43" fontId="122" fillId="0" borderId="121" xfId="7" applyFont="1" applyBorder="1"/>
    <xf numFmtId="43" fontId="0" fillId="0" borderId="121" xfId="7" applyFont="1" applyBorder="1"/>
    <xf numFmtId="43" fontId="122" fillId="0" borderId="122" xfId="7" applyFont="1" applyBorder="1"/>
    <xf numFmtId="10" fontId="0" fillId="0" borderId="121" xfId="20962" applyNumberFormat="1" applyFont="1" applyBorder="1"/>
    <xf numFmtId="10" fontId="123" fillId="0" borderId="121" xfId="20962" applyNumberFormat="1" applyFont="1" applyBorder="1"/>
    <xf numFmtId="43" fontId="123" fillId="0" borderId="121" xfId="7" applyFont="1" applyBorder="1"/>
    <xf numFmtId="10" fontId="123" fillId="0" borderId="122" xfId="20962" applyNumberFormat="1" applyFont="1" applyBorder="1"/>
    <xf numFmtId="43" fontId="123" fillId="0" borderId="122" xfId="7" applyFont="1" applyBorder="1"/>
    <xf numFmtId="14" fontId="2" fillId="0" borderId="0" xfId="0" applyNumberFormat="1" applyFont="1" applyAlignment="1">
      <alignment horizontal="left"/>
    </xf>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horizontal="right" vertical="center"/>
      <protection locked="0"/>
    </xf>
    <xf numFmtId="164" fontId="2" fillId="36" borderId="25" xfId="7" applyNumberFormat="1" applyFont="1" applyFill="1" applyBorder="1" applyAlignment="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9" fontId="3" fillId="0" borderId="101" xfId="20962" applyFont="1" applyFill="1" applyBorder="1" applyAlignment="1">
      <alignment vertical="center"/>
    </xf>
    <xf numFmtId="9" fontId="3" fillId="0" borderId="102" xfId="20962" applyFont="1" applyFill="1" applyBorder="1" applyAlignment="1">
      <alignment vertical="center"/>
    </xf>
    <xf numFmtId="164" fontId="9" fillId="37" borderId="0" xfId="7" applyNumberFormat="1" applyFont="1" applyFill="1" applyBorder="1"/>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9" fillId="37" borderId="59" xfId="7" applyNumberFormat="1" applyFont="1" applyFill="1" applyBorder="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9" fillId="37" borderId="27" xfId="7" applyNumberFormat="1" applyFont="1" applyFill="1" applyBorder="1"/>
    <xf numFmtId="164" fontId="9" fillId="37" borderId="96" xfId="7" applyNumberFormat="1" applyFont="1" applyFill="1" applyBorder="1"/>
    <xf numFmtId="164" fontId="9" fillId="37" borderId="28" xfId="7" applyNumberFormat="1" applyFont="1" applyFill="1" applyBorder="1"/>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10" fontId="106" fillId="0" borderId="106" xfId="20962" applyNumberFormat="1" applyFont="1" applyFill="1" applyBorder="1" applyAlignment="1" applyProtection="1">
      <alignment horizontal="right" vertical="center"/>
      <protection locked="0"/>
    </xf>
    <xf numFmtId="43" fontId="113" fillId="0" borderId="121" xfId="7" applyFont="1" applyFill="1" applyBorder="1"/>
    <xf numFmtId="164" fontId="113" fillId="0" borderId="121" xfId="7" applyNumberFormat="1" applyFont="1" applyFill="1" applyBorder="1" applyAlignment="1">
      <alignment horizontal="left" vertical="center" wrapText="1"/>
    </xf>
    <xf numFmtId="164" fontId="114" fillId="0" borderId="121" xfId="7" applyNumberFormat="1" applyFont="1" applyFill="1" applyBorder="1" applyAlignment="1">
      <alignment horizontal="center" vertical="center" wrapText="1"/>
    </xf>
    <xf numFmtId="164" fontId="114" fillId="0" borderId="121" xfId="7" applyNumberFormat="1" applyFont="1" applyFill="1" applyBorder="1" applyAlignment="1">
      <alignment horizontal="center" vertical="center"/>
    </xf>
    <xf numFmtId="164" fontId="116" fillId="0" borderId="121" xfId="7" applyNumberFormat="1" applyFont="1" applyFill="1" applyBorder="1" applyAlignment="1">
      <alignment horizontal="left" vertical="center" wrapText="1"/>
    </xf>
    <xf numFmtId="164" fontId="117" fillId="0" borderId="121" xfId="7" applyNumberFormat="1" applyFont="1" applyFill="1" applyBorder="1" applyAlignment="1">
      <alignment horizontal="center" vertical="center"/>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84" fillId="0" borderId="88" xfId="0" applyFont="1" applyBorder="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4" fillId="0" borderId="42" xfId="0" applyFont="1" applyBorder="1"/>
    <xf numFmtId="0" fontId="2" fillId="0" borderId="21" xfId="0" applyFont="1" applyBorder="1" applyAlignment="1">
      <alignment vertical="top"/>
    </xf>
    <xf numFmtId="43" fontId="117" fillId="0" borderId="7" xfId="7" applyFont="1" applyFill="1" applyBorder="1" applyAlignment="1">
      <alignment horizontal="center"/>
    </xf>
    <xf numFmtId="43" fontId="114" fillId="0" borderId="121" xfId="7" applyFont="1" applyFill="1" applyBorder="1" applyAlignment="1">
      <alignment horizontal="center"/>
    </xf>
    <xf numFmtId="43" fontId="114" fillId="0" borderId="121" xfId="7" applyFont="1" applyFill="1" applyBorder="1" applyAlignment="1">
      <alignment horizontal="center" vertical="top" wrapText="1"/>
    </xf>
    <xf numFmtId="43" fontId="114" fillId="0" borderId="121" xfId="7" applyFont="1" applyFill="1" applyBorder="1" applyAlignment="1">
      <alignment horizontal="center" wrapText="1"/>
    </xf>
    <xf numFmtId="193" fontId="3" fillId="0" borderId="121" xfId="0" applyNumberFormat="1" applyFont="1" applyBorder="1"/>
    <xf numFmtId="193" fontId="3" fillId="0" borderId="123" xfId="0" applyNumberFormat="1" applyFont="1" applyBorder="1"/>
    <xf numFmtId="9" fontId="3" fillId="0" borderId="88" xfId="20962" applyFont="1" applyBorder="1"/>
    <xf numFmtId="0" fontId="113" fillId="0" borderId="21" xfId="0" applyFont="1" applyBorder="1" applyAlignment="1">
      <alignment vertical="center"/>
    </xf>
    <xf numFmtId="0" fontId="106" fillId="0" borderId="121" xfId="0" applyFont="1" applyBorder="1" applyAlignment="1">
      <alignment wrapText="1"/>
    </xf>
    <xf numFmtId="0" fontId="113" fillId="0" borderId="94" xfId="0" applyFont="1" applyBorder="1" applyAlignment="1">
      <alignment vertical="center"/>
    </xf>
    <xf numFmtId="0" fontId="113" fillId="0" borderId="94" xfId="0" applyFont="1" applyBorder="1" applyAlignment="1">
      <alignment horizontal="right" vertical="center"/>
    </xf>
    <xf numFmtId="0" fontId="2" fillId="0" borderId="88" xfId="0" applyFont="1" applyBorder="1"/>
    <xf numFmtId="0" fontId="2" fillId="0" borderId="88" xfId="0" applyFont="1" applyBorder="1" applyAlignment="1">
      <alignment wrapText="1"/>
    </xf>
    <xf numFmtId="0" fontId="2" fillId="0" borderId="121" xfId="0" applyFont="1" applyBorder="1" applyAlignment="1">
      <alignment vertical="top" wrapText="1"/>
    </xf>
    <xf numFmtId="10" fontId="0" fillId="0" borderId="88" xfId="0" applyNumberFormat="1" applyBorder="1"/>
    <xf numFmtId="10" fontId="1" fillId="0" borderId="121" xfId="20962" applyNumberFormat="1" applyFont="1" applyBorder="1" applyAlignment="1">
      <alignment horizontal="right"/>
    </xf>
    <xf numFmtId="10" fontId="1" fillId="0" borderId="98" xfId="20962" applyNumberFormat="1" applyFont="1" applyBorder="1" applyAlignment="1">
      <alignment horizontal="right"/>
    </xf>
    <xf numFmtId="10" fontId="1" fillId="0" borderId="121" xfId="20966" applyNumberFormat="1" applyFill="1" applyBorder="1" applyAlignment="1">
      <alignment horizontal="right"/>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164" fontId="3" fillId="0" borderId="66" xfId="7" applyNumberFormat="1" applyFont="1" applyFill="1" applyBorder="1" applyAlignment="1">
      <alignment horizontal="center" vertical="center" wrapText="1"/>
    </xf>
    <xf numFmtId="164" fontId="3" fillId="0" borderId="59" xfId="7" applyNumberFormat="1" applyFont="1" applyFill="1" applyBorder="1" applyAlignment="1">
      <alignment horizontal="center" vertical="center" wrapText="1"/>
    </xf>
    <xf numFmtId="164" fontId="3" fillId="0" borderId="84" xfId="7" applyNumberFormat="1"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11"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6"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9" xfId="0" applyFont="1" applyBorder="1" applyAlignment="1">
      <alignment horizontal="left" vertical="center" wrapText="1"/>
    </xf>
    <xf numFmtId="0" fontId="116" fillId="0" borderId="120" xfId="0" applyFont="1" applyBorder="1" applyAlignment="1">
      <alignment horizontal="left" vertical="center" wrapText="1"/>
    </xf>
    <xf numFmtId="0" fontId="117" fillId="0" borderId="113" xfId="0" applyFont="1" applyBorder="1" applyAlignment="1">
      <alignment horizontal="center" vertical="center" wrapText="1"/>
    </xf>
    <xf numFmtId="0" fontId="117" fillId="0" borderId="114" xfId="0" applyFont="1" applyBorder="1" applyAlignment="1">
      <alignment horizontal="center" vertical="center" wrapText="1"/>
    </xf>
    <xf numFmtId="0" fontId="117" fillId="0" borderId="115" xfId="0" applyFont="1" applyBorder="1" applyAlignment="1">
      <alignment horizontal="center" vertical="center" wrapText="1"/>
    </xf>
    <xf numFmtId="0" fontId="117" fillId="0" borderId="92" xfId="0" applyFont="1" applyBorder="1" applyAlignment="1">
      <alignment horizontal="center" vertical="center" wrapText="1"/>
    </xf>
    <xf numFmtId="0" fontId="117" fillId="0" borderId="118" xfId="0" applyFont="1" applyBorder="1" applyAlignment="1">
      <alignment horizontal="center" vertical="center" wrapText="1"/>
    </xf>
    <xf numFmtId="0" fontId="117" fillId="0" borderId="82"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21" xfId="0" applyFont="1" applyBorder="1" applyAlignment="1">
      <alignment horizontal="center" vertical="center" wrapText="1"/>
    </xf>
    <xf numFmtId="0" fontId="121" fillId="0" borderId="121" xfId="0" applyFont="1" applyBorder="1" applyAlignment="1">
      <alignment horizontal="center" vertical="center"/>
    </xf>
    <xf numFmtId="0" fontId="121" fillId="0" borderId="113" xfId="0" applyFont="1" applyBorder="1" applyAlignment="1">
      <alignment horizontal="center" vertical="center"/>
    </xf>
    <xf numFmtId="0" fontId="121" fillId="0" borderId="115" xfId="0" applyFont="1" applyBorder="1" applyAlignment="1">
      <alignment horizontal="center" vertical="center"/>
    </xf>
    <xf numFmtId="0" fontId="121" fillId="0" borderId="92" xfId="0" applyFont="1" applyBorder="1" applyAlignment="1">
      <alignment horizontal="center" vertical="center"/>
    </xf>
    <xf numFmtId="0" fontId="121" fillId="0" borderId="82" xfId="0" applyFont="1" applyBorder="1" applyAlignment="1">
      <alignment horizontal="center" vertical="center"/>
    </xf>
    <xf numFmtId="0" fontId="117" fillId="0" borderId="121" xfId="0" applyFont="1" applyBorder="1" applyAlignment="1">
      <alignment horizontal="center" vertical="center" wrapText="1"/>
    </xf>
    <xf numFmtId="0" fontId="117" fillId="0" borderId="77" xfId="0" applyFont="1" applyBorder="1" applyAlignment="1">
      <alignment horizontal="center" vertical="center" wrapText="1"/>
    </xf>
    <xf numFmtId="0" fontId="117" fillId="0" borderId="75" xfId="0" applyFont="1" applyBorder="1" applyAlignment="1">
      <alignment horizontal="center" vertical="center" wrapText="1"/>
    </xf>
    <xf numFmtId="0" fontId="114" fillId="0" borderId="123" xfId="0" applyFont="1" applyBorder="1" applyAlignment="1">
      <alignment horizontal="center" vertical="center" wrapText="1"/>
    </xf>
    <xf numFmtId="0" fontId="114" fillId="0" borderId="124" xfId="0" applyFont="1" applyBorder="1" applyAlignment="1">
      <alignment horizontal="center" vertical="center" wrapText="1"/>
    </xf>
    <xf numFmtId="0" fontId="114" fillId="0" borderId="125" xfId="0" applyFont="1" applyBorder="1" applyAlignment="1">
      <alignment horizontal="center" vertical="center" wrapText="1"/>
    </xf>
    <xf numFmtId="0" fontId="117" fillId="0" borderId="83"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3"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0" xfId="0" applyFont="1" applyAlignment="1">
      <alignment horizontal="center" vertical="center" wrapText="1"/>
    </xf>
    <xf numFmtId="0" fontId="114" fillId="0" borderId="75" xfId="0" applyFont="1" applyBorder="1" applyAlignment="1">
      <alignment horizontal="center" vertical="center" wrapText="1"/>
    </xf>
    <xf numFmtId="0" fontId="114" fillId="0" borderId="82" xfId="0" applyFont="1" applyBorder="1" applyAlignment="1">
      <alignment horizontal="center" vertical="center" wrapText="1"/>
    </xf>
    <xf numFmtId="0" fontId="117" fillId="0" borderId="113" xfId="0" applyFont="1" applyBorder="1" applyAlignment="1">
      <alignment horizontal="center" vertical="top" wrapText="1"/>
    </xf>
    <xf numFmtId="0" fontId="117" fillId="0" borderId="115" xfId="0" applyFont="1" applyBorder="1" applyAlignment="1">
      <alignment horizontal="center" vertical="top" wrapText="1"/>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92" xfId="0" applyFont="1" applyBorder="1" applyAlignment="1">
      <alignment horizontal="center" vertical="top" wrapText="1"/>
    </xf>
    <xf numFmtId="0" fontId="117" fillId="0" borderId="82" xfId="0" applyFont="1" applyBorder="1" applyAlignment="1">
      <alignment horizontal="center" vertical="top" wrapText="1"/>
    </xf>
    <xf numFmtId="0" fontId="114" fillId="0" borderId="0" xfId="0" applyFont="1" applyAlignment="1">
      <alignment horizontal="center" vertical="center"/>
    </xf>
    <xf numFmtId="0" fontId="114" fillId="0" borderId="75" xfId="0" applyFont="1" applyBorder="1" applyAlignment="1">
      <alignment horizontal="center" vertical="center"/>
    </xf>
    <xf numFmtId="0" fontId="114" fillId="0" borderId="77" xfId="0" applyFont="1" applyBorder="1" applyAlignment="1">
      <alignment horizontal="center" vertical="center"/>
    </xf>
    <xf numFmtId="0" fontId="114" fillId="0" borderId="123" xfId="0" applyFont="1" applyBorder="1" applyAlignment="1">
      <alignment horizontal="center" vertical="center"/>
    </xf>
    <xf numFmtId="0" fontId="114" fillId="0" borderId="124" xfId="0" applyFont="1" applyBorder="1" applyAlignment="1">
      <alignment horizontal="center" vertical="center"/>
    </xf>
    <xf numFmtId="0" fontId="114" fillId="0" borderId="125" xfId="0" applyFont="1" applyBorder="1" applyAlignment="1">
      <alignment horizontal="center" vertical="center"/>
    </xf>
    <xf numFmtId="0" fontId="114" fillId="0" borderId="113" xfId="0" applyFont="1" applyBorder="1" applyAlignment="1">
      <alignment horizontal="center" vertical="top" wrapText="1"/>
    </xf>
    <xf numFmtId="0" fontId="114" fillId="0" borderId="114" xfId="0" applyFont="1" applyBorder="1" applyAlignment="1">
      <alignment horizontal="center" vertical="top" wrapText="1"/>
    </xf>
    <xf numFmtId="0" fontId="114" fillId="0" borderId="115" xfId="0" applyFont="1" applyBorder="1" applyAlignment="1">
      <alignment horizontal="center" vertical="top" wrapText="1"/>
    </xf>
    <xf numFmtId="0" fontId="114" fillId="0" borderId="124" xfId="0" applyFont="1" applyBorder="1" applyAlignment="1">
      <alignment horizontal="center" vertical="top" wrapText="1"/>
    </xf>
    <xf numFmtId="0" fontId="114" fillId="0" borderId="125" xfId="0" applyFont="1" applyBorder="1" applyAlignment="1">
      <alignment horizontal="center" vertical="top" wrapText="1"/>
    </xf>
    <xf numFmtId="0" fontId="114" fillId="0" borderId="122" xfId="0" applyFont="1" applyBorder="1" applyAlignment="1">
      <alignment horizontal="center" vertical="top" wrapText="1"/>
    </xf>
    <xf numFmtId="0" fontId="114" fillId="0" borderId="7" xfId="0" applyFont="1" applyBorder="1" applyAlignment="1">
      <alignment horizontal="center" vertical="top" wrapText="1"/>
    </xf>
    <xf numFmtId="0" fontId="116" fillId="0" borderId="126" xfId="0" applyFont="1" applyBorder="1" applyAlignment="1">
      <alignment horizontal="left" vertical="top" wrapText="1"/>
    </xf>
    <xf numFmtId="0" fontId="116" fillId="0" borderId="127" xfId="0" applyFont="1" applyBorder="1" applyAlignment="1">
      <alignment horizontal="left" vertical="top" wrapText="1"/>
    </xf>
    <xf numFmtId="0" fontId="122" fillId="0" borderId="122" xfId="0" applyFont="1" applyBorder="1" applyAlignment="1">
      <alignment horizontal="center" vertical="center" wrapText="1"/>
    </xf>
    <xf numFmtId="0" fontId="122" fillId="0" borderId="113" xfId="0" applyFont="1" applyBorder="1" applyAlignment="1">
      <alignment horizontal="center" vertical="center" wrapText="1"/>
    </xf>
    <xf numFmtId="0" fontId="126" fillId="0" borderId="121" xfId="0" applyFont="1" applyBorder="1" applyAlignment="1">
      <alignment horizontal="center" vertical="center"/>
    </xf>
    <xf numFmtId="0" fontId="123" fillId="0" borderId="121"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xfId="20966" builtinId="3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C23" sqref="C23"/>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69"/>
      <c r="B1" s="215" t="s">
        <v>343</v>
      </c>
      <c r="C1" s="169"/>
    </row>
    <row r="2" spans="1:3">
      <c r="A2" s="216">
        <v>1</v>
      </c>
      <c r="B2" s="344" t="s">
        <v>344</v>
      </c>
      <c r="C2" s="81" t="s">
        <v>776</v>
      </c>
    </row>
    <row r="3" spans="1:3">
      <c r="A3" s="216">
        <v>2</v>
      </c>
      <c r="B3" s="345" t="s">
        <v>340</v>
      </c>
      <c r="C3" s="81" t="s">
        <v>739</v>
      </c>
    </row>
    <row r="4" spans="1:3">
      <c r="A4" s="216">
        <v>3</v>
      </c>
      <c r="B4" s="346" t="s">
        <v>345</v>
      </c>
      <c r="C4" s="81" t="s">
        <v>784</v>
      </c>
    </row>
    <row r="5" spans="1:3">
      <c r="A5" s="217">
        <v>4</v>
      </c>
      <c r="B5" s="347" t="s">
        <v>341</v>
      </c>
      <c r="C5" s="522" t="s">
        <v>777</v>
      </c>
    </row>
    <row r="6" spans="1:3" s="218" customFormat="1" ht="45.75" customHeight="1">
      <c r="A6" s="635" t="s">
        <v>419</v>
      </c>
      <c r="B6" s="636"/>
      <c r="C6" s="636"/>
    </row>
    <row r="7" spans="1:3" ht="15">
      <c r="A7" s="219" t="s">
        <v>29</v>
      </c>
      <c r="B7" s="215" t="s">
        <v>342</v>
      </c>
    </row>
    <row r="8" spans="1:3">
      <c r="A8" s="169">
        <v>1</v>
      </c>
      <c r="B8" s="259" t="s">
        <v>20</v>
      </c>
    </row>
    <row r="9" spans="1:3">
      <c r="A9" s="169">
        <v>2</v>
      </c>
      <c r="B9" s="260" t="s">
        <v>21</v>
      </c>
    </row>
    <row r="10" spans="1:3">
      <c r="A10" s="169">
        <v>3</v>
      </c>
      <c r="B10" s="260" t="s">
        <v>22</v>
      </c>
    </row>
    <row r="11" spans="1:3">
      <c r="A11" s="169">
        <v>4</v>
      </c>
      <c r="B11" s="260" t="s">
        <v>23</v>
      </c>
    </row>
    <row r="12" spans="1:3">
      <c r="A12" s="169">
        <v>5</v>
      </c>
      <c r="B12" s="260" t="s">
        <v>24</v>
      </c>
    </row>
    <row r="13" spans="1:3">
      <c r="A13" s="169">
        <v>6</v>
      </c>
      <c r="B13" s="261" t="s">
        <v>352</v>
      </c>
    </row>
    <row r="14" spans="1:3">
      <c r="A14" s="169">
        <v>7</v>
      </c>
      <c r="B14" s="260" t="s">
        <v>346</v>
      </c>
    </row>
    <row r="15" spans="1:3">
      <c r="A15" s="169">
        <v>8</v>
      </c>
      <c r="B15" s="260" t="s">
        <v>347</v>
      </c>
    </row>
    <row r="16" spans="1:3">
      <c r="A16" s="169">
        <v>9</v>
      </c>
      <c r="B16" s="260" t="s">
        <v>25</v>
      </c>
    </row>
    <row r="17" spans="1:2">
      <c r="A17" s="343" t="s">
        <v>418</v>
      </c>
      <c r="B17" s="342" t="s">
        <v>405</v>
      </c>
    </row>
    <row r="18" spans="1:2">
      <c r="A18" s="169">
        <v>10</v>
      </c>
      <c r="B18" s="260" t="s">
        <v>26</v>
      </c>
    </row>
    <row r="19" spans="1:2">
      <c r="A19" s="169">
        <v>11</v>
      </c>
      <c r="B19" s="261" t="s">
        <v>348</v>
      </c>
    </row>
    <row r="20" spans="1:2">
      <c r="A20" s="169">
        <v>12</v>
      </c>
      <c r="B20" s="261" t="s">
        <v>27</v>
      </c>
    </row>
    <row r="21" spans="1:2">
      <c r="A21" s="394">
        <v>13</v>
      </c>
      <c r="B21" s="395" t="s">
        <v>349</v>
      </c>
    </row>
    <row r="22" spans="1:2">
      <c r="A22" s="394">
        <v>14</v>
      </c>
      <c r="B22" s="396" t="s">
        <v>376</v>
      </c>
    </row>
    <row r="23" spans="1:2">
      <c r="A23" s="394">
        <v>15</v>
      </c>
      <c r="B23" s="397" t="s">
        <v>28</v>
      </c>
    </row>
    <row r="24" spans="1:2">
      <c r="A24" s="394">
        <v>15.1</v>
      </c>
      <c r="B24" s="398" t="s">
        <v>432</v>
      </c>
    </row>
    <row r="25" spans="1:2">
      <c r="A25" s="394">
        <v>16</v>
      </c>
      <c r="B25" s="398" t="s">
        <v>496</v>
      </c>
    </row>
    <row r="26" spans="1:2">
      <c r="A26" s="394">
        <v>17</v>
      </c>
      <c r="B26" s="398" t="s">
        <v>537</v>
      </c>
    </row>
    <row r="27" spans="1:2">
      <c r="A27" s="394">
        <v>18</v>
      </c>
      <c r="B27" s="398" t="s">
        <v>707</v>
      </c>
    </row>
    <row r="28" spans="1:2">
      <c r="A28" s="394">
        <v>19</v>
      </c>
      <c r="B28" s="398" t="s">
        <v>708</v>
      </c>
    </row>
    <row r="29" spans="1:2">
      <c r="A29" s="394">
        <v>20</v>
      </c>
      <c r="B29" s="487" t="s">
        <v>538</v>
      </c>
    </row>
    <row r="30" spans="1:2">
      <c r="A30" s="394">
        <v>21</v>
      </c>
      <c r="B30" s="398" t="s">
        <v>704</v>
      </c>
    </row>
    <row r="31" spans="1:2">
      <c r="A31" s="394">
        <v>22</v>
      </c>
      <c r="B31" s="398" t="s">
        <v>539</v>
      </c>
    </row>
    <row r="32" spans="1:2">
      <c r="A32" s="394">
        <v>23</v>
      </c>
      <c r="B32" s="398" t="s">
        <v>540</v>
      </c>
    </row>
    <row r="33" spans="1:2">
      <c r="A33" s="394">
        <v>24</v>
      </c>
      <c r="B33" s="398" t="s">
        <v>541</v>
      </c>
    </row>
    <row r="34" spans="1:2">
      <c r="A34" s="394">
        <v>25</v>
      </c>
      <c r="B34" s="398" t="s">
        <v>542</v>
      </c>
    </row>
    <row r="35" spans="1:2">
      <c r="A35" s="394">
        <v>26</v>
      </c>
      <c r="B35" s="398" t="s">
        <v>737</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D2262FD-863C-404A-A748-B3F12B04A2F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6" sqref="C6:C52"/>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Silk Bank</v>
      </c>
    </row>
    <row r="2" spans="1:3" s="2" customFormat="1" ht="15.75" customHeight="1">
      <c r="A2" s="2" t="s">
        <v>31</v>
      </c>
      <c r="B2" s="542">
        <f>'1. key ratios '!B2</f>
        <v>44926</v>
      </c>
    </row>
    <row r="3" spans="1:3" s="2" customFormat="1" ht="15.75" customHeight="1"/>
    <row r="4" spans="1:3" ht="13.5" thickBot="1">
      <c r="A4" s="4" t="s">
        <v>245</v>
      </c>
      <c r="B4" s="151" t="s">
        <v>244</v>
      </c>
    </row>
    <row r="5" spans="1:3">
      <c r="A5" s="88" t="s">
        <v>6</v>
      </c>
      <c r="B5" s="89"/>
      <c r="C5" s="90" t="s">
        <v>73</v>
      </c>
    </row>
    <row r="6" spans="1:3">
      <c r="A6" s="91">
        <v>1</v>
      </c>
      <c r="B6" s="92" t="s">
        <v>243</v>
      </c>
      <c r="C6" s="93">
        <v>52750521.120000005</v>
      </c>
    </row>
    <row r="7" spans="1:3">
      <c r="A7" s="91">
        <v>2</v>
      </c>
      <c r="B7" s="94" t="s">
        <v>242</v>
      </c>
      <c r="C7" s="95">
        <v>62946400</v>
      </c>
    </row>
    <row r="8" spans="1:3">
      <c r="A8" s="91">
        <v>3</v>
      </c>
      <c r="B8" s="96" t="s">
        <v>241</v>
      </c>
      <c r="C8" s="95"/>
    </row>
    <row r="9" spans="1:3">
      <c r="A9" s="91">
        <v>4</v>
      </c>
      <c r="B9" s="96" t="s">
        <v>240</v>
      </c>
      <c r="C9" s="95"/>
    </row>
    <row r="10" spans="1:3">
      <c r="A10" s="91">
        <v>5</v>
      </c>
      <c r="B10" s="96" t="s">
        <v>239</v>
      </c>
      <c r="C10" s="95">
        <v>3961327.54</v>
      </c>
    </row>
    <row r="11" spans="1:3">
      <c r="A11" s="91">
        <v>6</v>
      </c>
      <c r="B11" s="97" t="s">
        <v>238</v>
      </c>
      <c r="C11" s="95">
        <v>-14157206.419999998</v>
      </c>
    </row>
    <row r="12" spans="1:3" s="72" customFormat="1">
      <c r="A12" s="91">
        <v>7</v>
      </c>
      <c r="B12" s="92" t="s">
        <v>237</v>
      </c>
      <c r="C12" s="98">
        <v>4239336.58</v>
      </c>
    </row>
    <row r="13" spans="1:3" s="72" customFormat="1">
      <c r="A13" s="91">
        <v>8</v>
      </c>
      <c r="B13" s="99" t="s">
        <v>236</v>
      </c>
      <c r="C13" s="100">
        <v>3961327.54</v>
      </c>
    </row>
    <row r="14" spans="1:3" s="72" customFormat="1" ht="25.5">
      <c r="A14" s="91">
        <v>9</v>
      </c>
      <c r="B14" s="101" t="s">
        <v>235</v>
      </c>
      <c r="C14" s="100"/>
    </row>
    <row r="15" spans="1:3" s="72" customFormat="1">
      <c r="A15" s="91">
        <v>10</v>
      </c>
      <c r="B15" s="102" t="s">
        <v>234</v>
      </c>
      <c r="C15" s="100">
        <v>278009.04000000004</v>
      </c>
    </row>
    <row r="16" spans="1:3" s="72" customFormat="1">
      <c r="A16" s="91">
        <v>11</v>
      </c>
      <c r="B16" s="103" t="s">
        <v>233</v>
      </c>
      <c r="C16" s="100"/>
    </row>
    <row r="17" spans="1:3" s="72" customFormat="1">
      <c r="A17" s="91">
        <v>12</v>
      </c>
      <c r="B17" s="102" t="s">
        <v>232</v>
      </c>
      <c r="C17" s="100"/>
    </row>
    <row r="18" spans="1:3" s="72" customFormat="1">
      <c r="A18" s="91">
        <v>13</v>
      </c>
      <c r="B18" s="102" t="s">
        <v>231</v>
      </c>
      <c r="C18" s="100"/>
    </row>
    <row r="19" spans="1:3" s="72" customFormat="1">
      <c r="A19" s="91">
        <v>14</v>
      </c>
      <c r="B19" s="102" t="s">
        <v>230</v>
      </c>
      <c r="C19" s="100"/>
    </row>
    <row r="20" spans="1:3" s="72" customFormat="1">
      <c r="A20" s="91">
        <v>15</v>
      </c>
      <c r="B20" s="102" t="s">
        <v>229</v>
      </c>
      <c r="C20" s="100"/>
    </row>
    <row r="21" spans="1:3" s="72" customFormat="1" ht="25.5">
      <c r="A21" s="91">
        <v>16</v>
      </c>
      <c r="B21" s="101" t="s">
        <v>228</v>
      </c>
      <c r="C21" s="100"/>
    </row>
    <row r="22" spans="1:3" s="72" customFormat="1">
      <c r="A22" s="91">
        <v>17</v>
      </c>
      <c r="B22" s="104" t="s">
        <v>227</v>
      </c>
      <c r="C22" s="100"/>
    </row>
    <row r="23" spans="1:3" s="72" customFormat="1">
      <c r="A23" s="91">
        <v>18</v>
      </c>
      <c r="B23" s="101" t="s">
        <v>226</v>
      </c>
      <c r="C23" s="100"/>
    </row>
    <row r="24" spans="1:3" s="72" customFormat="1" ht="25.5">
      <c r="A24" s="91">
        <v>19</v>
      </c>
      <c r="B24" s="101" t="s">
        <v>203</v>
      </c>
      <c r="C24" s="100"/>
    </row>
    <row r="25" spans="1:3" s="72" customFormat="1">
      <c r="A25" s="91">
        <v>20</v>
      </c>
      <c r="B25" s="103" t="s">
        <v>225</v>
      </c>
      <c r="C25" s="100"/>
    </row>
    <row r="26" spans="1:3" s="72" customFormat="1">
      <c r="A26" s="91">
        <v>21</v>
      </c>
      <c r="B26" s="103" t="s">
        <v>224</v>
      </c>
      <c r="C26" s="100"/>
    </row>
    <row r="27" spans="1:3" s="72" customFormat="1">
      <c r="A27" s="91">
        <v>22</v>
      </c>
      <c r="B27" s="103" t="s">
        <v>223</v>
      </c>
      <c r="C27" s="100"/>
    </row>
    <row r="28" spans="1:3" s="72" customFormat="1">
      <c r="A28" s="91">
        <v>23</v>
      </c>
      <c r="B28" s="105" t="s">
        <v>222</v>
      </c>
      <c r="C28" s="98">
        <v>48511184.540000007</v>
      </c>
    </row>
    <row r="29" spans="1:3" s="72" customFormat="1">
      <c r="A29" s="106"/>
      <c r="B29" s="107"/>
      <c r="C29" s="100"/>
    </row>
    <row r="30" spans="1:3" s="72" customFormat="1">
      <c r="A30" s="106">
        <v>24</v>
      </c>
      <c r="B30" s="105" t="s">
        <v>221</v>
      </c>
      <c r="C30" s="98">
        <v>0</v>
      </c>
    </row>
    <row r="31" spans="1:3" s="72" customFormat="1">
      <c r="A31" s="106">
        <v>25</v>
      </c>
      <c r="B31" s="96" t="s">
        <v>220</v>
      </c>
      <c r="C31" s="108">
        <v>0</v>
      </c>
    </row>
    <row r="32" spans="1:3" s="72" customFormat="1">
      <c r="A32" s="106">
        <v>26</v>
      </c>
      <c r="B32" s="109" t="s">
        <v>301</v>
      </c>
      <c r="C32" s="100"/>
    </row>
    <row r="33" spans="1:3" s="72" customFormat="1">
      <c r="A33" s="106">
        <v>27</v>
      </c>
      <c r="B33" s="109" t="s">
        <v>219</v>
      </c>
      <c r="C33" s="100"/>
    </row>
    <row r="34" spans="1:3" s="72" customFormat="1">
      <c r="A34" s="106">
        <v>28</v>
      </c>
      <c r="B34" s="96" t="s">
        <v>218</v>
      </c>
      <c r="C34" s="100"/>
    </row>
    <row r="35" spans="1:3" s="72" customFormat="1">
      <c r="A35" s="106">
        <v>29</v>
      </c>
      <c r="B35" s="105" t="s">
        <v>217</v>
      </c>
      <c r="C35" s="98">
        <v>0</v>
      </c>
    </row>
    <row r="36" spans="1:3" s="72" customFormat="1">
      <c r="A36" s="106">
        <v>30</v>
      </c>
      <c r="B36" s="101" t="s">
        <v>216</v>
      </c>
      <c r="C36" s="100"/>
    </row>
    <row r="37" spans="1:3" s="72" customFormat="1">
      <c r="A37" s="106">
        <v>31</v>
      </c>
      <c r="B37" s="102" t="s">
        <v>215</v>
      </c>
      <c r="C37" s="100"/>
    </row>
    <row r="38" spans="1:3" s="72" customFormat="1" ht="25.5">
      <c r="A38" s="106">
        <v>32</v>
      </c>
      <c r="B38" s="101" t="s">
        <v>214</v>
      </c>
      <c r="C38" s="100"/>
    </row>
    <row r="39" spans="1:3" s="72" customFormat="1" ht="25.5">
      <c r="A39" s="106">
        <v>33</v>
      </c>
      <c r="B39" s="101" t="s">
        <v>203</v>
      </c>
      <c r="C39" s="100"/>
    </row>
    <row r="40" spans="1:3" s="72" customFormat="1">
      <c r="A40" s="106">
        <v>34</v>
      </c>
      <c r="B40" s="103" t="s">
        <v>213</v>
      </c>
      <c r="C40" s="100"/>
    </row>
    <row r="41" spans="1:3" s="72" customFormat="1">
      <c r="A41" s="106">
        <v>35</v>
      </c>
      <c r="B41" s="105" t="s">
        <v>212</v>
      </c>
      <c r="C41" s="98">
        <v>0</v>
      </c>
    </row>
    <row r="42" spans="1:3" s="72" customFormat="1">
      <c r="A42" s="106"/>
      <c r="B42" s="107"/>
      <c r="C42" s="100"/>
    </row>
    <row r="43" spans="1:3" s="72" customFormat="1">
      <c r="A43" s="106">
        <v>36</v>
      </c>
      <c r="B43" s="110" t="s">
        <v>211</v>
      </c>
      <c r="C43" s="98">
        <v>3295149.61</v>
      </c>
    </row>
    <row r="44" spans="1:3" s="72" customFormat="1">
      <c r="A44" s="106">
        <v>37</v>
      </c>
      <c r="B44" s="96" t="s">
        <v>210</v>
      </c>
      <c r="C44" s="100">
        <v>2875000</v>
      </c>
    </row>
    <row r="45" spans="1:3" s="72" customFormat="1">
      <c r="A45" s="106">
        <v>38</v>
      </c>
      <c r="B45" s="96" t="s">
        <v>209</v>
      </c>
      <c r="C45" s="100"/>
    </row>
    <row r="46" spans="1:3" s="72" customFormat="1">
      <c r="A46" s="106">
        <v>39</v>
      </c>
      <c r="B46" s="96" t="s">
        <v>208</v>
      </c>
      <c r="C46" s="100">
        <v>420149.61</v>
      </c>
    </row>
    <row r="47" spans="1:3" s="72" customFormat="1">
      <c r="A47" s="106">
        <v>40</v>
      </c>
      <c r="B47" s="110" t="s">
        <v>207</v>
      </c>
      <c r="C47" s="98">
        <v>0</v>
      </c>
    </row>
    <row r="48" spans="1:3" s="72" customFormat="1">
      <c r="A48" s="106">
        <v>41</v>
      </c>
      <c r="B48" s="101" t="s">
        <v>206</v>
      </c>
      <c r="C48" s="100"/>
    </row>
    <row r="49" spans="1:3" s="72" customFormat="1">
      <c r="A49" s="106">
        <v>42</v>
      </c>
      <c r="B49" s="102" t="s">
        <v>205</v>
      </c>
      <c r="C49" s="100"/>
    </row>
    <row r="50" spans="1:3" s="72" customFormat="1">
      <c r="A50" s="106">
        <v>43</v>
      </c>
      <c r="B50" s="101" t="s">
        <v>204</v>
      </c>
      <c r="C50" s="100"/>
    </row>
    <row r="51" spans="1:3" s="72" customFormat="1" ht="25.5">
      <c r="A51" s="106">
        <v>44</v>
      </c>
      <c r="B51" s="101" t="s">
        <v>203</v>
      </c>
      <c r="C51" s="100"/>
    </row>
    <row r="52" spans="1:3" s="72" customFormat="1" ht="13.5" thickBot="1">
      <c r="A52" s="111">
        <v>45</v>
      </c>
      <c r="B52" s="112" t="s">
        <v>202</v>
      </c>
      <c r="C52" s="113">
        <v>3295149.61</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7" sqref="C7:D21"/>
    </sheetView>
  </sheetViews>
  <sheetFormatPr defaultColWidth="9.28515625" defaultRowHeight="12.75"/>
  <cols>
    <col min="1" max="1" width="9.42578125" style="246" bestFit="1" customWidth="1"/>
    <col min="2" max="2" width="59" style="246" customWidth="1"/>
    <col min="3" max="3" width="16.7109375" style="246" bestFit="1" customWidth="1"/>
    <col min="4" max="4" width="15.28515625" style="246" bestFit="1" customWidth="1"/>
    <col min="5" max="16384" width="9.28515625" style="246"/>
  </cols>
  <sheetData>
    <row r="1" spans="1:4" ht="15">
      <c r="A1" s="244" t="s">
        <v>30</v>
      </c>
      <c r="B1" s="3" t="str">
        <f>'Info '!C2</f>
        <v>JSC Silk Bank</v>
      </c>
    </row>
    <row r="2" spans="1:4" s="244" customFormat="1" ht="15.75" customHeight="1">
      <c r="A2" s="244" t="s">
        <v>31</v>
      </c>
      <c r="B2" s="542">
        <f>'1. key ratios '!B2</f>
        <v>44926</v>
      </c>
    </row>
    <row r="3" spans="1:4" s="244" customFormat="1" ht="15.75" customHeight="1"/>
    <row r="4" spans="1:4" ht="13.5" thickBot="1">
      <c r="A4" s="246" t="s">
        <v>404</v>
      </c>
      <c r="B4" s="332" t="s">
        <v>405</v>
      </c>
    </row>
    <row r="5" spans="1:4" s="251" customFormat="1" ht="12.75" customHeight="1">
      <c r="A5" s="392"/>
      <c r="B5" s="393" t="s">
        <v>408</v>
      </c>
      <c r="C5" s="325" t="s">
        <v>406</v>
      </c>
      <c r="D5" s="326" t="s">
        <v>407</v>
      </c>
    </row>
    <row r="6" spans="1:4" s="333" customFormat="1">
      <c r="A6" s="327">
        <v>1</v>
      </c>
      <c r="B6" s="388" t="s">
        <v>409</v>
      </c>
      <c r="C6" s="388"/>
      <c r="D6" s="328"/>
    </row>
    <row r="7" spans="1:4" s="333" customFormat="1">
      <c r="A7" s="329" t="s">
        <v>395</v>
      </c>
      <c r="B7" s="389" t="s">
        <v>410</v>
      </c>
      <c r="C7" s="381">
        <v>4.4999999999999998E-2</v>
      </c>
      <c r="D7" s="577">
        <v>2575807.7869298025</v>
      </c>
    </row>
    <row r="8" spans="1:4" s="333" customFormat="1">
      <c r="A8" s="329" t="s">
        <v>396</v>
      </c>
      <c r="B8" s="389" t="s">
        <v>411</v>
      </c>
      <c r="C8" s="382">
        <v>0.06</v>
      </c>
      <c r="D8" s="577">
        <v>3434410.38257307</v>
      </c>
    </row>
    <row r="9" spans="1:4" s="333" customFormat="1">
      <c r="A9" s="329" t="s">
        <v>397</v>
      </c>
      <c r="B9" s="389" t="s">
        <v>412</v>
      </c>
      <c r="C9" s="382">
        <v>0.08</v>
      </c>
      <c r="D9" s="577">
        <v>4579213.8434307603</v>
      </c>
    </row>
    <row r="10" spans="1:4" s="333" customFormat="1">
      <c r="A10" s="327" t="s">
        <v>398</v>
      </c>
      <c r="B10" s="388" t="s">
        <v>413</v>
      </c>
      <c r="C10" s="383"/>
      <c r="D10" s="578"/>
    </row>
    <row r="11" spans="1:4" s="334" customFormat="1">
      <c r="A11" s="330" t="s">
        <v>399</v>
      </c>
      <c r="B11" s="380" t="s">
        <v>479</v>
      </c>
      <c r="C11" s="384">
        <v>0</v>
      </c>
      <c r="D11" s="577">
        <v>0</v>
      </c>
    </row>
    <row r="12" spans="1:4" s="334" customFormat="1">
      <c r="A12" s="330" t="s">
        <v>400</v>
      </c>
      <c r="B12" s="380" t="s">
        <v>414</v>
      </c>
      <c r="C12" s="384">
        <v>0</v>
      </c>
      <c r="D12" s="577">
        <v>0</v>
      </c>
    </row>
    <row r="13" spans="1:4" s="334" customFormat="1">
      <c r="A13" s="330" t="s">
        <v>401</v>
      </c>
      <c r="B13" s="380" t="s">
        <v>415</v>
      </c>
      <c r="C13" s="384">
        <v>0</v>
      </c>
      <c r="D13" s="577">
        <v>0</v>
      </c>
    </row>
    <row r="14" spans="1:4" s="334" customFormat="1">
      <c r="A14" s="327" t="s">
        <v>402</v>
      </c>
      <c r="B14" s="388" t="s">
        <v>476</v>
      </c>
      <c r="C14" s="385"/>
      <c r="D14" s="578"/>
    </row>
    <row r="15" spans="1:4" s="334" customFormat="1">
      <c r="A15" s="330">
        <v>3.1</v>
      </c>
      <c r="B15" s="380" t="s">
        <v>420</v>
      </c>
      <c r="C15" s="384">
        <v>6.7429793865325216E-2</v>
      </c>
      <c r="D15" s="577">
        <v>3859693.0690972474</v>
      </c>
    </row>
    <row r="16" spans="1:4" s="334" customFormat="1">
      <c r="A16" s="330">
        <v>3.2</v>
      </c>
      <c r="B16" s="380" t="s">
        <v>421</v>
      </c>
      <c r="C16" s="384">
        <v>8.9915116418225444E-2</v>
      </c>
      <c r="D16" s="577">
        <v>5146756.8229503296</v>
      </c>
    </row>
    <row r="17" spans="1:4" s="333" customFormat="1">
      <c r="A17" s="330">
        <v>3.3</v>
      </c>
      <c r="B17" s="380" t="s">
        <v>422</v>
      </c>
      <c r="C17" s="384">
        <v>0.1492041825293226</v>
      </c>
      <c r="D17" s="577">
        <v>8540473.2267005499</v>
      </c>
    </row>
    <row r="18" spans="1:4" s="251" customFormat="1" ht="12.75" customHeight="1">
      <c r="A18" s="390"/>
      <c r="B18" s="391" t="s">
        <v>475</v>
      </c>
      <c r="C18" s="386" t="s">
        <v>794</v>
      </c>
      <c r="D18" s="579" t="s">
        <v>795</v>
      </c>
    </row>
    <row r="19" spans="1:4" s="333" customFormat="1">
      <c r="A19" s="331">
        <v>4</v>
      </c>
      <c r="B19" s="380" t="s">
        <v>416</v>
      </c>
      <c r="C19" s="384">
        <v>0.11242979386532521</v>
      </c>
      <c r="D19" s="577">
        <v>6435500.856027049</v>
      </c>
    </row>
    <row r="20" spans="1:4" s="333" customFormat="1">
      <c r="A20" s="331">
        <v>5</v>
      </c>
      <c r="B20" s="380" t="s">
        <v>136</v>
      </c>
      <c r="C20" s="384">
        <v>0.14991511641822544</v>
      </c>
      <c r="D20" s="577">
        <v>8581167.2055233996</v>
      </c>
    </row>
    <row r="21" spans="1:4" s="333" customFormat="1" ht="13.5" thickBot="1">
      <c r="A21" s="335" t="s">
        <v>403</v>
      </c>
      <c r="B21" s="336" t="s">
        <v>417</v>
      </c>
      <c r="C21" s="387">
        <v>0.22920418252932262</v>
      </c>
      <c r="D21" s="580">
        <v>13119687.070131311</v>
      </c>
    </row>
    <row r="23" spans="1:4" ht="51">
      <c r="B23" s="290"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115" zoomScaleNormal="115" workbookViewId="0">
      <pane xSplit="1" ySplit="5" topLeftCell="B24" activePane="bottomRight" state="frozen"/>
      <selection activeCell="B47" sqref="B47"/>
      <selection pane="topRight" activeCell="B47" sqref="B47"/>
      <selection pane="bottomLeft" activeCell="B47" sqref="B47"/>
      <selection pane="bottomRight" activeCell="C6" sqref="C6:C45"/>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Silk Bank</v>
      </c>
      <c r="E1" s="4"/>
      <c r="F1" s="4"/>
    </row>
    <row r="2" spans="1:6" s="2" customFormat="1" ht="15.75" customHeight="1">
      <c r="A2" s="2" t="s">
        <v>31</v>
      </c>
      <c r="B2" s="542">
        <f>'1. key ratios '!B2</f>
        <v>44926</v>
      </c>
    </row>
    <row r="3" spans="1:6" s="2" customFormat="1" ht="15.75" customHeight="1">
      <c r="A3" s="114"/>
    </row>
    <row r="4" spans="1:6" s="2" customFormat="1" ht="15.75" customHeight="1" thickBot="1">
      <c r="A4" s="2" t="s">
        <v>86</v>
      </c>
      <c r="B4" s="236" t="s">
        <v>285</v>
      </c>
      <c r="D4" s="48" t="s">
        <v>73</v>
      </c>
    </row>
    <row r="5" spans="1:6" ht="25.5">
      <c r="A5" s="115" t="s">
        <v>6</v>
      </c>
      <c r="B5" s="263" t="s">
        <v>339</v>
      </c>
      <c r="C5" s="116" t="s">
        <v>92</v>
      </c>
      <c r="D5" s="117" t="s">
        <v>93</v>
      </c>
    </row>
    <row r="6" spans="1:6">
      <c r="A6" s="82">
        <v>1</v>
      </c>
      <c r="B6" s="118" t="s">
        <v>35</v>
      </c>
      <c r="C6" s="119">
        <v>1857441.77</v>
      </c>
      <c r="D6" s="120"/>
      <c r="E6" s="121"/>
    </row>
    <row r="7" spans="1:6">
      <c r="A7" s="82">
        <v>2</v>
      </c>
      <c r="B7" s="122" t="s">
        <v>36</v>
      </c>
      <c r="C7" s="123">
        <v>2047551.4200000002</v>
      </c>
      <c r="D7" s="124"/>
      <c r="E7" s="121"/>
    </row>
    <row r="8" spans="1:6">
      <c r="A8" s="82">
        <v>3</v>
      </c>
      <c r="B8" s="122" t="s">
        <v>37</v>
      </c>
      <c r="C8" s="123">
        <v>7953303.6699999999</v>
      </c>
      <c r="D8" s="124"/>
      <c r="E8" s="121"/>
    </row>
    <row r="9" spans="1:6">
      <c r="A9" s="82">
        <v>4</v>
      </c>
      <c r="B9" s="122" t="s">
        <v>38</v>
      </c>
      <c r="C9" s="123">
        <v>0</v>
      </c>
      <c r="D9" s="124"/>
      <c r="E9" s="121"/>
    </row>
    <row r="10" spans="1:6">
      <c r="A10" s="82">
        <v>5</v>
      </c>
      <c r="B10" s="122" t="s">
        <v>39</v>
      </c>
      <c r="C10" s="123">
        <v>31295100.110000003</v>
      </c>
      <c r="D10" s="124"/>
      <c r="E10" s="121"/>
    </row>
    <row r="11" spans="1:6">
      <c r="A11" s="82">
        <v>5.0999999999999996</v>
      </c>
      <c r="B11" s="129" t="s">
        <v>711</v>
      </c>
      <c r="C11" s="123">
        <v>-60000</v>
      </c>
      <c r="D11" s="130" t="s">
        <v>757</v>
      </c>
      <c r="E11" s="121"/>
    </row>
    <row r="12" spans="1:6">
      <c r="A12" s="82">
        <v>6.1</v>
      </c>
      <c r="B12" s="237" t="s">
        <v>40</v>
      </c>
      <c r="C12" s="125">
        <v>19469777.010000002</v>
      </c>
      <c r="D12" s="126"/>
      <c r="E12" s="127"/>
    </row>
    <row r="13" spans="1:6">
      <c r="A13" s="82">
        <v>6.2</v>
      </c>
      <c r="B13" s="238" t="s">
        <v>41</v>
      </c>
      <c r="C13" s="125">
        <v>-818168.77999999991</v>
      </c>
      <c r="D13" s="126"/>
      <c r="E13" s="127"/>
    </row>
    <row r="14" spans="1:6">
      <c r="A14" s="82" t="s">
        <v>710</v>
      </c>
      <c r="B14" s="129" t="s">
        <v>711</v>
      </c>
      <c r="C14" s="125">
        <v>-360149.61</v>
      </c>
      <c r="D14" s="130" t="s">
        <v>757</v>
      </c>
      <c r="E14" s="127"/>
    </row>
    <row r="15" spans="1:6">
      <c r="A15" s="82">
        <v>6</v>
      </c>
      <c r="B15" s="122" t="s">
        <v>42</v>
      </c>
      <c r="C15" s="128">
        <v>18651608.23</v>
      </c>
      <c r="D15" s="126"/>
      <c r="E15" s="121"/>
    </row>
    <row r="16" spans="1:6">
      <c r="A16" s="82">
        <v>7</v>
      </c>
      <c r="B16" s="122" t="s">
        <v>43</v>
      </c>
      <c r="C16" s="123">
        <v>1052866.17</v>
      </c>
      <c r="D16" s="124"/>
      <c r="E16" s="121"/>
    </row>
    <row r="17" spans="1:5">
      <c r="A17" s="82">
        <v>8</v>
      </c>
      <c r="B17" s="122" t="s">
        <v>198</v>
      </c>
      <c r="C17" s="123">
        <v>264193.33999999997</v>
      </c>
      <c r="D17" s="124"/>
      <c r="E17" s="121"/>
    </row>
    <row r="18" spans="1:5">
      <c r="A18" s="82">
        <v>9</v>
      </c>
      <c r="B18" s="122" t="s">
        <v>44</v>
      </c>
      <c r="C18" s="123">
        <v>20000</v>
      </c>
      <c r="D18" s="124"/>
      <c r="E18" s="121"/>
    </row>
    <row r="19" spans="1:5">
      <c r="A19" s="82">
        <v>9.1</v>
      </c>
      <c r="B19" s="129" t="s">
        <v>88</v>
      </c>
      <c r="C19" s="125"/>
      <c r="D19" s="124"/>
      <c r="E19" s="121"/>
    </row>
    <row r="20" spans="1:5">
      <c r="A20" s="82">
        <v>9.1999999999999993</v>
      </c>
      <c r="B20" s="129" t="s">
        <v>89</v>
      </c>
      <c r="C20" s="125"/>
      <c r="D20" s="124"/>
      <c r="E20" s="121"/>
    </row>
    <row r="21" spans="1:5">
      <c r="A21" s="82">
        <v>9.3000000000000007</v>
      </c>
      <c r="B21" s="129" t="s">
        <v>267</v>
      </c>
      <c r="C21" s="125"/>
      <c r="D21" s="124"/>
      <c r="E21" s="121"/>
    </row>
    <row r="22" spans="1:5">
      <c r="A22" s="82">
        <v>10</v>
      </c>
      <c r="B22" s="122" t="s">
        <v>45</v>
      </c>
      <c r="C22" s="123">
        <v>16367478.410000004</v>
      </c>
      <c r="D22" s="124"/>
      <c r="E22" s="121"/>
    </row>
    <row r="23" spans="1:5">
      <c r="A23" s="82">
        <v>10.1</v>
      </c>
      <c r="B23" s="129" t="s">
        <v>90</v>
      </c>
      <c r="C23" s="123">
        <v>278009.04000000004</v>
      </c>
      <c r="D23" s="130" t="s">
        <v>91</v>
      </c>
      <c r="E23" s="121"/>
    </row>
    <row r="24" spans="1:5">
      <c r="A24" s="82">
        <v>11</v>
      </c>
      <c r="B24" s="122" t="s">
        <v>46</v>
      </c>
      <c r="C24" s="123">
        <v>3963510.88</v>
      </c>
      <c r="D24" s="124"/>
      <c r="E24" s="121"/>
    </row>
    <row r="25" spans="1:5" ht="15">
      <c r="A25" s="82">
        <v>12</v>
      </c>
      <c r="B25" s="134" t="s">
        <v>47</v>
      </c>
      <c r="C25" s="135">
        <v>83473054</v>
      </c>
      <c r="D25" s="136"/>
      <c r="E25" s="137"/>
    </row>
    <row r="26" spans="1:5">
      <c r="A26" s="82">
        <v>13</v>
      </c>
      <c r="B26" s="122" t="s">
        <v>49</v>
      </c>
      <c r="C26" s="138">
        <v>0</v>
      </c>
      <c r="D26" s="139"/>
      <c r="E26" s="121"/>
    </row>
    <row r="27" spans="1:5">
      <c r="A27" s="82">
        <v>14</v>
      </c>
      <c r="B27" s="122" t="s">
        <v>50</v>
      </c>
      <c r="C27" s="123">
        <v>10697655.870000001</v>
      </c>
      <c r="D27" s="124"/>
      <c r="E27" s="121"/>
    </row>
    <row r="28" spans="1:5">
      <c r="A28" s="82">
        <v>15</v>
      </c>
      <c r="B28" s="122" t="s">
        <v>51</v>
      </c>
      <c r="C28" s="123">
        <v>1151382.3900000001</v>
      </c>
      <c r="D28" s="124"/>
      <c r="E28" s="121"/>
    </row>
    <row r="29" spans="1:5">
      <c r="A29" s="82">
        <v>16</v>
      </c>
      <c r="B29" s="122" t="s">
        <v>52</v>
      </c>
      <c r="C29" s="123">
        <v>2993919.7800000003</v>
      </c>
      <c r="D29" s="124"/>
      <c r="E29" s="121"/>
    </row>
    <row r="30" spans="1:5">
      <c r="A30" s="82">
        <v>17</v>
      </c>
      <c r="B30" s="122" t="s">
        <v>53</v>
      </c>
      <c r="C30" s="123">
        <v>0</v>
      </c>
      <c r="D30" s="124"/>
      <c r="E30" s="121"/>
    </row>
    <row r="31" spans="1:5">
      <c r="A31" s="82">
        <v>18</v>
      </c>
      <c r="B31" s="122" t="s">
        <v>54</v>
      </c>
      <c r="C31" s="123">
        <v>10000000</v>
      </c>
      <c r="D31" s="124"/>
      <c r="E31" s="121"/>
    </row>
    <row r="32" spans="1:5">
      <c r="A32" s="82">
        <v>19</v>
      </c>
      <c r="B32" s="122" t="s">
        <v>55</v>
      </c>
      <c r="C32" s="123">
        <v>143318.04999999999</v>
      </c>
      <c r="D32" s="124"/>
      <c r="E32" s="121"/>
    </row>
    <row r="33" spans="1:5">
      <c r="A33" s="82">
        <v>20</v>
      </c>
      <c r="B33" s="122" t="s">
        <v>56</v>
      </c>
      <c r="C33" s="123">
        <v>2861257.22</v>
      </c>
      <c r="D33" s="124"/>
      <c r="E33" s="121"/>
    </row>
    <row r="34" spans="1:5">
      <c r="A34" s="82">
        <v>20.100000000000001</v>
      </c>
      <c r="B34" s="140" t="s">
        <v>713</v>
      </c>
      <c r="C34" s="132">
        <v>-22373.600000000002</v>
      </c>
      <c r="D34" s="133"/>
      <c r="E34" s="121"/>
    </row>
    <row r="35" spans="1:5">
      <c r="A35" s="82">
        <v>21</v>
      </c>
      <c r="B35" s="131" t="s">
        <v>57</v>
      </c>
      <c r="C35" s="132">
        <v>2875000</v>
      </c>
      <c r="D35" s="133"/>
      <c r="E35" s="121"/>
    </row>
    <row r="36" spans="1:5">
      <c r="A36" s="82">
        <v>21.1</v>
      </c>
      <c r="B36" s="140" t="s">
        <v>712</v>
      </c>
      <c r="C36" s="141">
        <v>2875000</v>
      </c>
      <c r="D36" s="130" t="s">
        <v>768</v>
      </c>
      <c r="E36" s="121"/>
    </row>
    <row r="37" spans="1:5" ht="15">
      <c r="A37" s="82">
        <v>22</v>
      </c>
      <c r="B37" s="134" t="s">
        <v>58</v>
      </c>
      <c r="C37" s="135">
        <v>30722533.310000002</v>
      </c>
      <c r="D37" s="136"/>
      <c r="E37" s="137"/>
    </row>
    <row r="38" spans="1:5">
      <c r="A38" s="82">
        <v>23</v>
      </c>
      <c r="B38" s="131" t="s">
        <v>60</v>
      </c>
      <c r="C38" s="123">
        <v>62946400</v>
      </c>
      <c r="D38" s="124" t="s">
        <v>758</v>
      </c>
      <c r="E38" s="121"/>
    </row>
    <row r="39" spans="1:5">
      <c r="A39" s="82">
        <v>24</v>
      </c>
      <c r="B39" s="131" t="s">
        <v>61</v>
      </c>
      <c r="C39" s="123"/>
      <c r="D39" s="124"/>
      <c r="E39" s="121"/>
    </row>
    <row r="40" spans="1:5">
      <c r="A40" s="82">
        <v>25</v>
      </c>
      <c r="B40" s="131" t="s">
        <v>62</v>
      </c>
      <c r="C40" s="123"/>
      <c r="D40" s="124"/>
      <c r="E40" s="121"/>
    </row>
    <row r="41" spans="1:5">
      <c r="A41" s="82">
        <v>26</v>
      </c>
      <c r="B41" s="131" t="s">
        <v>63</v>
      </c>
      <c r="C41" s="123"/>
      <c r="D41" s="124"/>
      <c r="E41" s="121"/>
    </row>
    <row r="42" spans="1:5">
      <c r="A42" s="82">
        <v>27</v>
      </c>
      <c r="B42" s="131" t="s">
        <v>64</v>
      </c>
      <c r="C42" s="123"/>
      <c r="D42" s="124"/>
      <c r="E42" s="121"/>
    </row>
    <row r="43" spans="1:5">
      <c r="A43" s="82">
        <v>28</v>
      </c>
      <c r="B43" s="131" t="s">
        <v>65</v>
      </c>
      <c r="C43" s="123">
        <v>-14157206.419999998</v>
      </c>
      <c r="D43" s="124" t="s">
        <v>759</v>
      </c>
      <c r="E43" s="121"/>
    </row>
    <row r="44" spans="1:5">
      <c r="A44" s="82">
        <v>29</v>
      </c>
      <c r="B44" s="131" t="s">
        <v>66</v>
      </c>
      <c r="C44" s="123">
        <v>3961327.54</v>
      </c>
      <c r="D44" s="124" t="s">
        <v>760</v>
      </c>
      <c r="E44" s="121"/>
    </row>
    <row r="45" spans="1:5" ht="15.75" thickBot="1">
      <c r="A45" s="142">
        <v>30</v>
      </c>
      <c r="B45" s="143" t="s">
        <v>265</v>
      </c>
      <c r="C45" s="144">
        <v>52750521.119999997</v>
      </c>
      <c r="D45" s="145"/>
      <c r="E45" s="13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1" ySplit="4" topLeftCell="C5" activePane="bottomRight" state="frozen"/>
      <selection activeCell="B9" sqref="B9"/>
      <selection pane="topRight" activeCell="B9" sqref="B9"/>
      <selection pane="bottomLeft" activeCell="B9" sqref="B9"/>
      <selection pane="bottomRight" activeCell="C8" sqref="C8: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7" bestFit="1" customWidth="1"/>
    <col min="17" max="17" width="14.7109375" style="47" customWidth="1"/>
    <col min="18" max="18" width="13" style="47" bestFit="1" customWidth="1"/>
    <col min="19" max="19" width="34.7109375" style="47" customWidth="1"/>
    <col min="20" max="16384" width="9.28515625" style="47"/>
  </cols>
  <sheetData>
    <row r="1" spans="1:19">
      <c r="A1" s="2" t="s">
        <v>30</v>
      </c>
      <c r="B1" s="3" t="str">
        <f>'Info '!C2</f>
        <v>JSC Silk Bank</v>
      </c>
    </row>
    <row r="2" spans="1:19">
      <c r="A2" s="2" t="s">
        <v>31</v>
      </c>
      <c r="B2" s="542">
        <f>'1. key ratios '!B2</f>
        <v>44926</v>
      </c>
    </row>
    <row r="4" spans="1:19" ht="26.25" thickBot="1">
      <c r="A4" s="4" t="s">
        <v>248</v>
      </c>
      <c r="B4" s="280" t="s">
        <v>374</v>
      </c>
    </row>
    <row r="5" spans="1:19" s="271" customFormat="1">
      <c r="A5" s="266"/>
      <c r="B5" s="267"/>
      <c r="C5" s="268" t="s">
        <v>0</v>
      </c>
      <c r="D5" s="268" t="s">
        <v>1</v>
      </c>
      <c r="E5" s="268" t="s">
        <v>2</v>
      </c>
      <c r="F5" s="268" t="s">
        <v>3</v>
      </c>
      <c r="G5" s="268" t="s">
        <v>4</v>
      </c>
      <c r="H5" s="268" t="s">
        <v>5</v>
      </c>
      <c r="I5" s="268" t="s">
        <v>8</v>
      </c>
      <c r="J5" s="268" t="s">
        <v>9</v>
      </c>
      <c r="K5" s="268" t="s">
        <v>10</v>
      </c>
      <c r="L5" s="268" t="s">
        <v>11</v>
      </c>
      <c r="M5" s="268" t="s">
        <v>12</v>
      </c>
      <c r="N5" s="268" t="s">
        <v>13</v>
      </c>
      <c r="O5" s="268" t="s">
        <v>357</v>
      </c>
      <c r="P5" s="268" t="s">
        <v>358</v>
      </c>
      <c r="Q5" s="268" t="s">
        <v>359</v>
      </c>
      <c r="R5" s="269" t="s">
        <v>360</v>
      </c>
      <c r="S5" s="270" t="s">
        <v>361</v>
      </c>
    </row>
    <row r="6" spans="1:19" s="271" customFormat="1" ht="99" customHeight="1">
      <c r="A6" s="272"/>
      <c r="B6" s="657" t="s">
        <v>362</v>
      </c>
      <c r="C6" s="653">
        <v>0</v>
      </c>
      <c r="D6" s="654"/>
      <c r="E6" s="653">
        <v>0.2</v>
      </c>
      <c r="F6" s="654"/>
      <c r="G6" s="653">
        <v>0.35</v>
      </c>
      <c r="H6" s="654"/>
      <c r="I6" s="653">
        <v>0.5</v>
      </c>
      <c r="J6" s="654"/>
      <c r="K6" s="653">
        <v>0.75</v>
      </c>
      <c r="L6" s="654"/>
      <c r="M6" s="653">
        <v>1</v>
      </c>
      <c r="N6" s="654"/>
      <c r="O6" s="653">
        <v>1.5</v>
      </c>
      <c r="P6" s="654"/>
      <c r="Q6" s="653">
        <v>2.5</v>
      </c>
      <c r="R6" s="654"/>
      <c r="S6" s="655" t="s">
        <v>247</v>
      </c>
    </row>
    <row r="7" spans="1:19" s="271" customFormat="1" ht="30.75" customHeight="1">
      <c r="A7" s="272"/>
      <c r="B7" s="658"/>
      <c r="C7" s="262" t="s">
        <v>250</v>
      </c>
      <c r="D7" s="262" t="s">
        <v>249</v>
      </c>
      <c r="E7" s="262" t="s">
        <v>250</v>
      </c>
      <c r="F7" s="262" t="s">
        <v>249</v>
      </c>
      <c r="G7" s="262" t="s">
        <v>250</v>
      </c>
      <c r="H7" s="262" t="s">
        <v>249</v>
      </c>
      <c r="I7" s="262" t="s">
        <v>250</v>
      </c>
      <c r="J7" s="262" t="s">
        <v>249</v>
      </c>
      <c r="K7" s="262" t="s">
        <v>250</v>
      </c>
      <c r="L7" s="262" t="s">
        <v>249</v>
      </c>
      <c r="M7" s="262" t="s">
        <v>250</v>
      </c>
      <c r="N7" s="262" t="s">
        <v>249</v>
      </c>
      <c r="O7" s="262" t="s">
        <v>250</v>
      </c>
      <c r="P7" s="262" t="s">
        <v>249</v>
      </c>
      <c r="Q7" s="262" t="s">
        <v>250</v>
      </c>
      <c r="R7" s="262" t="s">
        <v>249</v>
      </c>
      <c r="S7" s="656"/>
    </row>
    <row r="8" spans="1:19">
      <c r="A8" s="146">
        <v>1</v>
      </c>
      <c r="B8" s="1" t="s">
        <v>95</v>
      </c>
      <c r="C8" s="147">
        <v>29330892.900000006</v>
      </c>
      <c r="D8" s="147"/>
      <c r="E8" s="147">
        <v>0</v>
      </c>
      <c r="F8" s="147"/>
      <c r="G8" s="147">
        <v>0</v>
      </c>
      <c r="H8" s="147"/>
      <c r="I8" s="147">
        <v>0</v>
      </c>
      <c r="J8" s="147"/>
      <c r="K8" s="147">
        <v>0</v>
      </c>
      <c r="L8" s="147"/>
      <c r="M8" s="147">
        <v>1962917.3900000001</v>
      </c>
      <c r="N8" s="147"/>
      <c r="O8" s="147">
        <v>0</v>
      </c>
      <c r="P8" s="147"/>
      <c r="Q8" s="147">
        <v>0</v>
      </c>
      <c r="R8" s="147"/>
      <c r="S8" s="281">
        <v>1962917.3900000001</v>
      </c>
    </row>
    <row r="9" spans="1:19">
      <c r="A9" s="146">
        <v>2</v>
      </c>
      <c r="B9" s="1" t="s">
        <v>96</v>
      </c>
      <c r="C9" s="147">
        <v>0</v>
      </c>
      <c r="D9" s="147"/>
      <c r="E9" s="147">
        <v>0</v>
      </c>
      <c r="F9" s="147"/>
      <c r="G9" s="147">
        <v>0</v>
      </c>
      <c r="H9" s="147"/>
      <c r="I9" s="147">
        <v>0</v>
      </c>
      <c r="J9" s="147"/>
      <c r="K9" s="147">
        <v>0</v>
      </c>
      <c r="L9" s="147"/>
      <c r="M9" s="147">
        <v>0</v>
      </c>
      <c r="N9" s="147"/>
      <c r="O9" s="147">
        <v>0</v>
      </c>
      <c r="P9" s="147"/>
      <c r="Q9" s="147">
        <v>0</v>
      </c>
      <c r="R9" s="147"/>
      <c r="S9" s="281">
        <v>0</v>
      </c>
    </row>
    <row r="10" spans="1:19">
      <c r="A10" s="146">
        <v>3</v>
      </c>
      <c r="B10" s="1" t="s">
        <v>268</v>
      </c>
      <c r="C10" s="147">
        <v>0</v>
      </c>
      <c r="D10" s="147"/>
      <c r="E10" s="147">
        <v>0</v>
      </c>
      <c r="F10" s="147"/>
      <c r="G10" s="147">
        <v>0</v>
      </c>
      <c r="H10" s="147"/>
      <c r="I10" s="147">
        <v>0</v>
      </c>
      <c r="J10" s="147"/>
      <c r="K10" s="147">
        <v>0</v>
      </c>
      <c r="L10" s="147"/>
      <c r="M10" s="147">
        <v>0</v>
      </c>
      <c r="N10" s="147"/>
      <c r="O10" s="147">
        <v>0</v>
      </c>
      <c r="P10" s="147"/>
      <c r="Q10" s="147">
        <v>0</v>
      </c>
      <c r="R10" s="147"/>
      <c r="S10" s="281">
        <v>0</v>
      </c>
    </row>
    <row r="11" spans="1:19">
      <c r="A11" s="146">
        <v>4</v>
      </c>
      <c r="B11" s="1" t="s">
        <v>97</v>
      </c>
      <c r="C11" s="147">
        <v>0</v>
      </c>
      <c r="D11" s="147"/>
      <c r="E11" s="147">
        <v>0</v>
      </c>
      <c r="F11" s="147"/>
      <c r="G11" s="147">
        <v>0</v>
      </c>
      <c r="H11" s="147"/>
      <c r="I11" s="147">
        <v>0</v>
      </c>
      <c r="J11" s="147"/>
      <c r="K11" s="147">
        <v>0</v>
      </c>
      <c r="L11" s="147"/>
      <c r="M11" s="147">
        <v>0</v>
      </c>
      <c r="N11" s="147"/>
      <c r="O11" s="147">
        <v>0</v>
      </c>
      <c r="P11" s="147"/>
      <c r="Q11" s="147">
        <v>0</v>
      </c>
      <c r="R11" s="147"/>
      <c r="S11" s="281">
        <v>0</v>
      </c>
    </row>
    <row r="12" spans="1:19">
      <c r="A12" s="146">
        <v>5</v>
      </c>
      <c r="B12" s="1" t="s">
        <v>98</v>
      </c>
      <c r="C12" s="147">
        <v>0</v>
      </c>
      <c r="D12" s="147"/>
      <c r="E12" s="147">
        <v>0</v>
      </c>
      <c r="F12" s="147"/>
      <c r="G12" s="147">
        <v>0</v>
      </c>
      <c r="H12" s="147"/>
      <c r="I12" s="147">
        <v>0</v>
      </c>
      <c r="J12" s="147"/>
      <c r="K12" s="147">
        <v>0</v>
      </c>
      <c r="L12" s="147"/>
      <c r="M12" s="147">
        <v>0</v>
      </c>
      <c r="N12" s="147"/>
      <c r="O12" s="147">
        <v>0</v>
      </c>
      <c r="P12" s="147"/>
      <c r="Q12" s="147">
        <v>0</v>
      </c>
      <c r="R12" s="147"/>
      <c r="S12" s="281">
        <v>0</v>
      </c>
    </row>
    <row r="13" spans="1:19">
      <c r="A13" s="146">
        <v>6</v>
      </c>
      <c r="B13" s="1" t="s">
        <v>99</v>
      </c>
      <c r="C13" s="147">
        <v>0</v>
      </c>
      <c r="D13" s="147"/>
      <c r="E13" s="147">
        <v>7267625.46</v>
      </c>
      <c r="F13" s="147"/>
      <c r="G13" s="147">
        <v>0</v>
      </c>
      <c r="H13" s="147"/>
      <c r="I13" s="147">
        <v>0</v>
      </c>
      <c r="J13" s="147"/>
      <c r="K13" s="147">
        <v>0</v>
      </c>
      <c r="L13" s="147"/>
      <c r="M13" s="147">
        <v>687727.58000000007</v>
      </c>
      <c r="N13" s="147"/>
      <c r="O13" s="147">
        <v>0</v>
      </c>
      <c r="P13" s="147"/>
      <c r="Q13" s="147">
        <v>0</v>
      </c>
      <c r="R13" s="147"/>
      <c r="S13" s="281">
        <v>2141252.6720000003</v>
      </c>
    </row>
    <row r="14" spans="1:19">
      <c r="A14" s="146">
        <v>7</v>
      </c>
      <c r="B14" s="1" t="s">
        <v>100</v>
      </c>
      <c r="C14" s="147">
        <v>0</v>
      </c>
      <c r="D14" s="147"/>
      <c r="E14" s="147">
        <v>0</v>
      </c>
      <c r="F14" s="147"/>
      <c r="G14" s="147">
        <v>0</v>
      </c>
      <c r="H14" s="147"/>
      <c r="I14" s="147">
        <v>0</v>
      </c>
      <c r="J14" s="147"/>
      <c r="K14" s="147">
        <v>0</v>
      </c>
      <c r="L14" s="147"/>
      <c r="M14" s="147">
        <v>12078319.510000009</v>
      </c>
      <c r="N14" s="147">
        <v>1675200</v>
      </c>
      <c r="O14" s="147">
        <v>0</v>
      </c>
      <c r="P14" s="147"/>
      <c r="Q14" s="147">
        <v>0</v>
      </c>
      <c r="R14" s="147"/>
      <c r="S14" s="281">
        <v>13753519.510000009</v>
      </c>
    </row>
    <row r="15" spans="1:19">
      <c r="A15" s="146">
        <v>8</v>
      </c>
      <c r="B15" s="1" t="s">
        <v>101</v>
      </c>
      <c r="C15" s="147">
        <v>0</v>
      </c>
      <c r="D15" s="147"/>
      <c r="E15" s="147">
        <v>0</v>
      </c>
      <c r="F15" s="147"/>
      <c r="G15" s="147">
        <v>0</v>
      </c>
      <c r="H15" s="147"/>
      <c r="I15" s="147">
        <v>0</v>
      </c>
      <c r="J15" s="147"/>
      <c r="K15" s="147">
        <v>0</v>
      </c>
      <c r="L15" s="147"/>
      <c r="M15" s="147">
        <v>6311735.7800000003</v>
      </c>
      <c r="N15" s="147"/>
      <c r="O15" s="147">
        <v>0</v>
      </c>
      <c r="P15" s="147"/>
      <c r="Q15" s="147">
        <v>0</v>
      </c>
      <c r="R15" s="147"/>
      <c r="S15" s="281">
        <v>6311735.7800000003</v>
      </c>
    </row>
    <row r="16" spans="1:19">
      <c r="A16" s="146">
        <v>9</v>
      </c>
      <c r="B16" s="1" t="s">
        <v>102</v>
      </c>
      <c r="C16" s="147">
        <v>0</v>
      </c>
      <c r="D16" s="147"/>
      <c r="E16" s="147">
        <v>0</v>
      </c>
      <c r="F16" s="147"/>
      <c r="G16" s="147">
        <v>0</v>
      </c>
      <c r="H16" s="147"/>
      <c r="I16" s="147">
        <v>0</v>
      </c>
      <c r="J16" s="147"/>
      <c r="K16" s="147">
        <v>0</v>
      </c>
      <c r="L16" s="147"/>
      <c r="M16" s="147">
        <v>0</v>
      </c>
      <c r="N16" s="147"/>
      <c r="O16" s="147">
        <v>0</v>
      </c>
      <c r="P16" s="147"/>
      <c r="Q16" s="147">
        <v>0</v>
      </c>
      <c r="R16" s="147"/>
      <c r="S16" s="281">
        <v>0</v>
      </c>
    </row>
    <row r="17" spans="1:19">
      <c r="A17" s="146">
        <v>10</v>
      </c>
      <c r="B17" s="1" t="s">
        <v>103</v>
      </c>
      <c r="C17" s="147">
        <v>0</v>
      </c>
      <c r="D17" s="147"/>
      <c r="E17" s="147">
        <v>0</v>
      </c>
      <c r="F17" s="147"/>
      <c r="G17" s="147">
        <v>0</v>
      </c>
      <c r="H17" s="147"/>
      <c r="I17" s="147">
        <v>0</v>
      </c>
      <c r="J17" s="147"/>
      <c r="K17" s="147">
        <v>0</v>
      </c>
      <c r="L17" s="147"/>
      <c r="M17" s="147">
        <v>720168.51</v>
      </c>
      <c r="N17" s="147"/>
      <c r="O17" s="147">
        <v>0</v>
      </c>
      <c r="P17" s="147"/>
      <c r="Q17" s="147">
        <v>0</v>
      </c>
      <c r="R17" s="147"/>
      <c r="S17" s="281">
        <v>720168.51</v>
      </c>
    </row>
    <row r="18" spans="1:19">
      <c r="A18" s="146">
        <v>11</v>
      </c>
      <c r="B18" s="1" t="s">
        <v>104</v>
      </c>
      <c r="C18" s="147">
        <v>0</v>
      </c>
      <c r="D18" s="147"/>
      <c r="E18" s="147">
        <v>0</v>
      </c>
      <c r="F18" s="147"/>
      <c r="G18" s="147">
        <v>0</v>
      </c>
      <c r="H18" s="147"/>
      <c r="I18" s="147">
        <v>0</v>
      </c>
      <c r="J18" s="147"/>
      <c r="K18" s="147">
        <v>0</v>
      </c>
      <c r="L18" s="147"/>
      <c r="M18" s="147">
        <v>0</v>
      </c>
      <c r="N18" s="147"/>
      <c r="O18" s="147">
        <v>45083.02</v>
      </c>
      <c r="P18" s="147"/>
      <c r="Q18" s="147">
        <v>0</v>
      </c>
      <c r="R18" s="147"/>
      <c r="S18" s="281">
        <v>67624.53</v>
      </c>
    </row>
    <row r="19" spans="1:19">
      <c r="A19" s="146">
        <v>12</v>
      </c>
      <c r="B19" s="1" t="s">
        <v>105</v>
      </c>
      <c r="C19" s="147">
        <v>0</v>
      </c>
      <c r="D19" s="147"/>
      <c r="E19" s="147">
        <v>0</v>
      </c>
      <c r="F19" s="147"/>
      <c r="G19" s="147">
        <v>0</v>
      </c>
      <c r="H19" s="147"/>
      <c r="I19" s="147">
        <v>0</v>
      </c>
      <c r="J19" s="147"/>
      <c r="K19" s="147">
        <v>0</v>
      </c>
      <c r="L19" s="147"/>
      <c r="M19" s="147">
        <v>0</v>
      </c>
      <c r="N19" s="147"/>
      <c r="O19" s="147">
        <v>0</v>
      </c>
      <c r="P19" s="147"/>
      <c r="Q19" s="147">
        <v>0</v>
      </c>
      <c r="R19" s="147"/>
      <c r="S19" s="281">
        <v>0</v>
      </c>
    </row>
    <row r="20" spans="1:19">
      <c r="A20" s="146">
        <v>13</v>
      </c>
      <c r="B20" s="1" t="s">
        <v>246</v>
      </c>
      <c r="C20" s="147">
        <v>0</v>
      </c>
      <c r="D20" s="147"/>
      <c r="E20" s="147">
        <v>0</v>
      </c>
      <c r="F20" s="147"/>
      <c r="G20" s="147">
        <v>0</v>
      </c>
      <c r="H20" s="147"/>
      <c r="I20" s="147">
        <v>0</v>
      </c>
      <c r="J20" s="147"/>
      <c r="K20" s="147">
        <v>0</v>
      </c>
      <c r="L20" s="147"/>
      <c r="M20" s="147">
        <v>0</v>
      </c>
      <c r="N20" s="147"/>
      <c r="O20" s="147">
        <v>0</v>
      </c>
      <c r="P20" s="147"/>
      <c r="Q20" s="147">
        <v>0</v>
      </c>
      <c r="R20" s="147"/>
      <c r="S20" s="281">
        <v>0</v>
      </c>
    </row>
    <row r="21" spans="1:19">
      <c r="A21" s="146">
        <v>14</v>
      </c>
      <c r="B21" s="1" t="s">
        <v>107</v>
      </c>
      <c r="C21" s="147">
        <v>1618085.77</v>
      </c>
      <c r="D21" s="147"/>
      <c r="E21" s="147">
        <v>239356</v>
      </c>
      <c r="F21" s="147"/>
      <c r="G21" s="147">
        <v>0</v>
      </c>
      <c r="H21" s="147"/>
      <c r="I21" s="147">
        <v>0</v>
      </c>
      <c r="J21" s="147"/>
      <c r="K21" s="147">
        <v>0</v>
      </c>
      <c r="L21" s="147"/>
      <c r="M21" s="147">
        <v>23353281.650000006</v>
      </c>
      <c r="N21" s="147"/>
      <c r="O21" s="147">
        <v>0</v>
      </c>
      <c r="P21" s="147"/>
      <c r="Q21" s="147">
        <v>0</v>
      </c>
      <c r="R21" s="147"/>
      <c r="S21" s="281">
        <v>23401152.850000005</v>
      </c>
    </row>
    <row r="22" spans="1:19" ht="13.5" thickBot="1">
      <c r="A22" s="148"/>
      <c r="B22" s="149" t="s">
        <v>108</v>
      </c>
      <c r="C22" s="150">
        <v>30948978.670000006</v>
      </c>
      <c r="D22" s="150">
        <v>0</v>
      </c>
      <c r="E22" s="150">
        <v>7506981.46</v>
      </c>
      <c r="F22" s="150">
        <v>0</v>
      </c>
      <c r="G22" s="150">
        <v>0</v>
      </c>
      <c r="H22" s="150">
        <v>0</v>
      </c>
      <c r="I22" s="150">
        <v>0</v>
      </c>
      <c r="J22" s="150">
        <v>0</v>
      </c>
      <c r="K22" s="150">
        <v>0</v>
      </c>
      <c r="L22" s="150">
        <v>0</v>
      </c>
      <c r="M22" s="150">
        <v>45114150.420000017</v>
      </c>
      <c r="N22" s="150">
        <v>1675200</v>
      </c>
      <c r="O22" s="150">
        <v>45083.02</v>
      </c>
      <c r="P22" s="150">
        <v>0</v>
      </c>
      <c r="Q22" s="150">
        <v>0</v>
      </c>
      <c r="R22" s="150">
        <v>0</v>
      </c>
      <c r="S22" s="282">
        <v>48358371.242000014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70" zoomScaleNormal="70" workbookViewId="0">
      <pane xSplit="2" ySplit="6" topLeftCell="C7" activePane="bottomRight" state="frozen"/>
      <selection activeCell="B9" sqref="B9"/>
      <selection pane="topRight" activeCell="B9" sqref="B9"/>
      <selection pane="bottomLeft" activeCell="B9" sqref="B9"/>
      <selection pane="bottomRight" activeCell="H38" sqref="H38"/>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7"/>
  </cols>
  <sheetData>
    <row r="1" spans="1:22">
      <c r="A1" s="2" t="s">
        <v>30</v>
      </c>
      <c r="B1" s="3" t="str">
        <f>'Info '!C2</f>
        <v>JSC Silk Bank</v>
      </c>
    </row>
    <row r="2" spans="1:22">
      <c r="A2" s="2" t="s">
        <v>31</v>
      </c>
      <c r="B2" s="412">
        <f>'1. key ratios '!B2</f>
        <v>44926</v>
      </c>
    </row>
    <row r="4" spans="1:22" ht="13.5" thickBot="1">
      <c r="A4" s="4" t="s">
        <v>365</v>
      </c>
      <c r="B4" s="151" t="s">
        <v>94</v>
      </c>
      <c r="V4" s="48" t="s">
        <v>73</v>
      </c>
    </row>
    <row r="5" spans="1:22" ht="12.75" customHeight="1">
      <c r="A5" s="152"/>
      <c r="B5" s="153"/>
      <c r="C5" s="659" t="s">
        <v>276</v>
      </c>
      <c r="D5" s="660"/>
      <c r="E5" s="660"/>
      <c r="F5" s="660"/>
      <c r="G5" s="660"/>
      <c r="H5" s="660"/>
      <c r="I5" s="660"/>
      <c r="J5" s="660"/>
      <c r="K5" s="660"/>
      <c r="L5" s="661"/>
      <c r="M5" s="662" t="s">
        <v>277</v>
      </c>
      <c r="N5" s="663"/>
      <c r="O5" s="663"/>
      <c r="P5" s="663"/>
      <c r="Q5" s="663"/>
      <c r="R5" s="663"/>
      <c r="S5" s="664"/>
      <c r="T5" s="667" t="s">
        <v>363</v>
      </c>
      <c r="U5" s="667" t="s">
        <v>364</v>
      </c>
      <c r="V5" s="665" t="s">
        <v>120</v>
      </c>
    </row>
    <row r="6" spans="1:22" s="87" customFormat="1" ht="102">
      <c r="A6" s="85"/>
      <c r="B6" s="154"/>
      <c r="C6" s="155" t="s">
        <v>109</v>
      </c>
      <c r="D6" s="241" t="s">
        <v>110</v>
      </c>
      <c r="E6" s="181" t="s">
        <v>279</v>
      </c>
      <c r="F6" s="181" t="s">
        <v>280</v>
      </c>
      <c r="G6" s="241" t="s">
        <v>283</v>
      </c>
      <c r="H6" s="241" t="s">
        <v>278</v>
      </c>
      <c r="I6" s="241" t="s">
        <v>111</v>
      </c>
      <c r="J6" s="241" t="s">
        <v>112</v>
      </c>
      <c r="K6" s="156" t="s">
        <v>113</v>
      </c>
      <c r="L6" s="157" t="s">
        <v>114</v>
      </c>
      <c r="M6" s="155" t="s">
        <v>281</v>
      </c>
      <c r="N6" s="156" t="s">
        <v>115</v>
      </c>
      <c r="O6" s="156" t="s">
        <v>116</v>
      </c>
      <c r="P6" s="156" t="s">
        <v>117</v>
      </c>
      <c r="Q6" s="156" t="s">
        <v>118</v>
      </c>
      <c r="R6" s="156" t="s">
        <v>119</v>
      </c>
      <c r="S6" s="264" t="s">
        <v>282</v>
      </c>
      <c r="T6" s="668"/>
      <c r="U6" s="668"/>
      <c r="V6" s="666"/>
    </row>
    <row r="7" spans="1:22">
      <c r="A7" s="158">
        <v>1</v>
      </c>
      <c r="B7" s="1" t="s">
        <v>95</v>
      </c>
      <c r="C7" s="159"/>
      <c r="D7" s="147"/>
      <c r="E7" s="147"/>
      <c r="F7" s="147"/>
      <c r="G7" s="147"/>
      <c r="H7" s="147"/>
      <c r="I7" s="147"/>
      <c r="J7" s="147"/>
      <c r="K7" s="147"/>
      <c r="L7" s="160"/>
      <c r="M7" s="159"/>
      <c r="N7" s="147"/>
      <c r="O7" s="147"/>
      <c r="P7" s="147"/>
      <c r="Q7" s="147"/>
      <c r="R7" s="147"/>
      <c r="S7" s="160"/>
      <c r="T7" s="273"/>
      <c r="U7" s="273"/>
      <c r="V7" s="161">
        <f>SUM(C7:S7)</f>
        <v>0</v>
      </c>
    </row>
    <row r="8" spans="1:22">
      <c r="A8" s="158">
        <v>2</v>
      </c>
      <c r="B8" s="1" t="s">
        <v>96</v>
      </c>
      <c r="C8" s="159"/>
      <c r="D8" s="147"/>
      <c r="E8" s="147"/>
      <c r="F8" s="147"/>
      <c r="G8" s="147"/>
      <c r="H8" s="147"/>
      <c r="I8" s="147"/>
      <c r="J8" s="147"/>
      <c r="K8" s="147"/>
      <c r="L8" s="160"/>
      <c r="M8" s="159"/>
      <c r="N8" s="147"/>
      <c r="O8" s="147"/>
      <c r="P8" s="147"/>
      <c r="Q8" s="147"/>
      <c r="R8" s="147"/>
      <c r="S8" s="160"/>
      <c r="T8" s="273"/>
      <c r="U8" s="273"/>
      <c r="V8" s="161">
        <f t="shared" ref="V8:V20" si="0">SUM(C8:S8)</f>
        <v>0</v>
      </c>
    </row>
    <row r="9" spans="1:22">
      <c r="A9" s="158">
        <v>3</v>
      </c>
      <c r="B9" s="1" t="s">
        <v>269</v>
      </c>
      <c r="C9" s="159"/>
      <c r="D9" s="147"/>
      <c r="E9" s="147"/>
      <c r="F9" s="147"/>
      <c r="G9" s="147"/>
      <c r="H9" s="147"/>
      <c r="I9" s="147"/>
      <c r="J9" s="147"/>
      <c r="K9" s="147"/>
      <c r="L9" s="160"/>
      <c r="M9" s="159"/>
      <c r="N9" s="147"/>
      <c r="O9" s="147"/>
      <c r="P9" s="147"/>
      <c r="Q9" s="147"/>
      <c r="R9" s="147"/>
      <c r="S9" s="160"/>
      <c r="T9" s="273"/>
      <c r="U9" s="273"/>
      <c r="V9" s="161">
        <f t="shared" si="0"/>
        <v>0</v>
      </c>
    </row>
    <row r="10" spans="1:22">
      <c r="A10" s="158">
        <v>4</v>
      </c>
      <c r="B10" s="1" t="s">
        <v>97</v>
      </c>
      <c r="C10" s="159"/>
      <c r="D10" s="147"/>
      <c r="E10" s="147"/>
      <c r="F10" s="147"/>
      <c r="G10" s="147"/>
      <c r="H10" s="147"/>
      <c r="I10" s="147"/>
      <c r="J10" s="147"/>
      <c r="K10" s="147"/>
      <c r="L10" s="160"/>
      <c r="M10" s="159"/>
      <c r="N10" s="147"/>
      <c r="O10" s="147"/>
      <c r="P10" s="147"/>
      <c r="Q10" s="147"/>
      <c r="R10" s="147"/>
      <c r="S10" s="160"/>
      <c r="T10" s="273"/>
      <c r="U10" s="273"/>
      <c r="V10" s="161">
        <f t="shared" si="0"/>
        <v>0</v>
      </c>
    </row>
    <row r="11" spans="1:22">
      <c r="A11" s="158">
        <v>5</v>
      </c>
      <c r="B11" s="1" t="s">
        <v>98</v>
      </c>
      <c r="C11" s="159"/>
      <c r="D11" s="147"/>
      <c r="E11" s="147"/>
      <c r="F11" s="147"/>
      <c r="G11" s="147"/>
      <c r="H11" s="147"/>
      <c r="I11" s="147"/>
      <c r="J11" s="147"/>
      <c r="K11" s="147"/>
      <c r="L11" s="160"/>
      <c r="M11" s="159"/>
      <c r="N11" s="147"/>
      <c r="O11" s="147"/>
      <c r="P11" s="147"/>
      <c r="Q11" s="147"/>
      <c r="R11" s="147"/>
      <c r="S11" s="160"/>
      <c r="T11" s="273"/>
      <c r="U11" s="273"/>
      <c r="V11" s="161">
        <f t="shared" si="0"/>
        <v>0</v>
      </c>
    </row>
    <row r="12" spans="1:22">
      <c r="A12" s="158">
        <v>6</v>
      </c>
      <c r="B12" s="1" t="s">
        <v>99</v>
      </c>
      <c r="C12" s="159"/>
      <c r="D12" s="147"/>
      <c r="E12" s="147"/>
      <c r="F12" s="147"/>
      <c r="G12" s="147"/>
      <c r="H12" s="147"/>
      <c r="I12" s="147"/>
      <c r="J12" s="147"/>
      <c r="K12" s="147"/>
      <c r="L12" s="160"/>
      <c r="M12" s="159"/>
      <c r="N12" s="147"/>
      <c r="O12" s="147"/>
      <c r="P12" s="147"/>
      <c r="Q12" s="147"/>
      <c r="R12" s="147"/>
      <c r="S12" s="160"/>
      <c r="T12" s="273"/>
      <c r="U12" s="273"/>
      <c r="V12" s="161">
        <f t="shared" si="0"/>
        <v>0</v>
      </c>
    </row>
    <row r="13" spans="1:22">
      <c r="A13" s="158">
        <v>7</v>
      </c>
      <c r="B13" s="1" t="s">
        <v>100</v>
      </c>
      <c r="C13" s="159"/>
      <c r="D13" s="147"/>
      <c r="E13" s="147"/>
      <c r="F13" s="147"/>
      <c r="G13" s="147"/>
      <c r="H13" s="147"/>
      <c r="I13" s="147"/>
      <c r="J13" s="147"/>
      <c r="K13" s="147"/>
      <c r="L13" s="160"/>
      <c r="M13" s="159"/>
      <c r="N13" s="147"/>
      <c r="O13" s="147"/>
      <c r="P13" s="147"/>
      <c r="Q13" s="147"/>
      <c r="R13" s="147"/>
      <c r="S13" s="160"/>
      <c r="T13" s="273"/>
      <c r="U13" s="273"/>
      <c r="V13" s="161">
        <f t="shared" si="0"/>
        <v>0</v>
      </c>
    </row>
    <row r="14" spans="1:22">
      <c r="A14" s="158">
        <v>8</v>
      </c>
      <c r="B14" s="1" t="s">
        <v>101</v>
      </c>
      <c r="C14" s="159"/>
      <c r="D14" s="147"/>
      <c r="E14" s="147"/>
      <c r="F14" s="147"/>
      <c r="G14" s="147"/>
      <c r="H14" s="147"/>
      <c r="I14" s="147"/>
      <c r="J14" s="147"/>
      <c r="K14" s="147"/>
      <c r="L14" s="160"/>
      <c r="M14" s="159"/>
      <c r="N14" s="147"/>
      <c r="O14" s="147"/>
      <c r="P14" s="147"/>
      <c r="Q14" s="147"/>
      <c r="R14" s="147"/>
      <c r="S14" s="160"/>
      <c r="T14" s="273"/>
      <c r="U14" s="273"/>
      <c r="V14" s="161">
        <f t="shared" si="0"/>
        <v>0</v>
      </c>
    </row>
    <row r="15" spans="1:22">
      <c r="A15" s="158">
        <v>9</v>
      </c>
      <c r="B15" s="1" t="s">
        <v>102</v>
      </c>
      <c r="C15" s="159"/>
      <c r="D15" s="147"/>
      <c r="E15" s="147"/>
      <c r="F15" s="147"/>
      <c r="G15" s="147"/>
      <c r="H15" s="147"/>
      <c r="I15" s="147"/>
      <c r="J15" s="147"/>
      <c r="K15" s="147"/>
      <c r="L15" s="160"/>
      <c r="M15" s="159"/>
      <c r="N15" s="147"/>
      <c r="O15" s="147"/>
      <c r="P15" s="147"/>
      <c r="Q15" s="147"/>
      <c r="R15" s="147"/>
      <c r="S15" s="160"/>
      <c r="T15" s="273"/>
      <c r="U15" s="273"/>
      <c r="V15" s="161">
        <f t="shared" si="0"/>
        <v>0</v>
      </c>
    </row>
    <row r="16" spans="1:22">
      <c r="A16" s="158">
        <v>10</v>
      </c>
      <c r="B16" s="1" t="s">
        <v>103</v>
      </c>
      <c r="C16" s="159"/>
      <c r="D16" s="147"/>
      <c r="E16" s="147"/>
      <c r="F16" s="147"/>
      <c r="G16" s="147"/>
      <c r="H16" s="147"/>
      <c r="I16" s="147"/>
      <c r="J16" s="147"/>
      <c r="K16" s="147"/>
      <c r="L16" s="160"/>
      <c r="M16" s="159"/>
      <c r="N16" s="147"/>
      <c r="O16" s="147"/>
      <c r="P16" s="147"/>
      <c r="Q16" s="147"/>
      <c r="R16" s="147"/>
      <c r="S16" s="160"/>
      <c r="T16" s="273"/>
      <c r="U16" s="273"/>
      <c r="V16" s="161">
        <f t="shared" si="0"/>
        <v>0</v>
      </c>
    </row>
    <row r="17" spans="1:22">
      <c r="A17" s="158">
        <v>11</v>
      </c>
      <c r="B17" s="1" t="s">
        <v>104</v>
      </c>
      <c r="C17" s="159"/>
      <c r="D17" s="147"/>
      <c r="E17" s="147"/>
      <c r="F17" s="147"/>
      <c r="G17" s="147"/>
      <c r="H17" s="147"/>
      <c r="I17" s="147"/>
      <c r="J17" s="147"/>
      <c r="K17" s="147"/>
      <c r="L17" s="160"/>
      <c r="M17" s="159"/>
      <c r="N17" s="147"/>
      <c r="O17" s="147"/>
      <c r="P17" s="147"/>
      <c r="Q17" s="147"/>
      <c r="R17" s="147"/>
      <c r="S17" s="160"/>
      <c r="T17" s="273"/>
      <c r="U17" s="273"/>
      <c r="V17" s="161">
        <f t="shared" si="0"/>
        <v>0</v>
      </c>
    </row>
    <row r="18" spans="1:22">
      <c r="A18" s="158">
        <v>12</v>
      </c>
      <c r="B18" s="1" t="s">
        <v>105</v>
      </c>
      <c r="C18" s="159"/>
      <c r="D18" s="147"/>
      <c r="E18" s="147"/>
      <c r="F18" s="147"/>
      <c r="G18" s="147"/>
      <c r="H18" s="147"/>
      <c r="I18" s="147"/>
      <c r="J18" s="147"/>
      <c r="K18" s="147"/>
      <c r="L18" s="160"/>
      <c r="M18" s="159"/>
      <c r="N18" s="147"/>
      <c r="O18" s="147"/>
      <c r="P18" s="147"/>
      <c r="Q18" s="147"/>
      <c r="R18" s="147"/>
      <c r="S18" s="160"/>
      <c r="T18" s="273"/>
      <c r="U18" s="273"/>
      <c r="V18" s="161">
        <f t="shared" si="0"/>
        <v>0</v>
      </c>
    </row>
    <row r="19" spans="1:22">
      <c r="A19" s="158">
        <v>13</v>
      </c>
      <c r="B19" s="1" t="s">
        <v>106</v>
      </c>
      <c r="C19" s="159"/>
      <c r="D19" s="147"/>
      <c r="E19" s="147"/>
      <c r="F19" s="147"/>
      <c r="G19" s="147"/>
      <c r="H19" s="147"/>
      <c r="I19" s="147"/>
      <c r="J19" s="147"/>
      <c r="K19" s="147"/>
      <c r="L19" s="160"/>
      <c r="M19" s="159"/>
      <c r="N19" s="147"/>
      <c r="O19" s="147"/>
      <c r="P19" s="147"/>
      <c r="Q19" s="147"/>
      <c r="R19" s="147"/>
      <c r="S19" s="160"/>
      <c r="T19" s="273"/>
      <c r="U19" s="273"/>
      <c r="V19" s="161">
        <f t="shared" si="0"/>
        <v>0</v>
      </c>
    </row>
    <row r="20" spans="1:22">
      <c r="A20" s="158">
        <v>14</v>
      </c>
      <c r="B20" s="1" t="s">
        <v>107</v>
      </c>
      <c r="C20" s="159"/>
      <c r="D20" s="147"/>
      <c r="E20" s="147"/>
      <c r="F20" s="147"/>
      <c r="G20" s="147"/>
      <c r="H20" s="147"/>
      <c r="I20" s="147"/>
      <c r="J20" s="147"/>
      <c r="K20" s="147"/>
      <c r="L20" s="160"/>
      <c r="M20" s="159"/>
      <c r="N20" s="147"/>
      <c r="O20" s="147"/>
      <c r="P20" s="147"/>
      <c r="Q20" s="147"/>
      <c r="R20" s="147"/>
      <c r="S20" s="160"/>
      <c r="T20" s="273"/>
      <c r="U20" s="273"/>
      <c r="V20" s="161">
        <f t="shared" si="0"/>
        <v>0</v>
      </c>
    </row>
    <row r="21" spans="1:22" ht="13.5" thickBot="1">
      <c r="A21" s="148"/>
      <c r="B21" s="162" t="s">
        <v>108</v>
      </c>
      <c r="C21" s="163">
        <f>SUM(C7:C20)</f>
        <v>0</v>
      </c>
      <c r="D21" s="150">
        <f t="shared" ref="D21:V21" si="1">SUM(D7:D20)</f>
        <v>0</v>
      </c>
      <c r="E21" s="150">
        <f t="shared" si="1"/>
        <v>0</v>
      </c>
      <c r="F21" s="150">
        <f t="shared" si="1"/>
        <v>0</v>
      </c>
      <c r="G21" s="150">
        <f t="shared" si="1"/>
        <v>0</v>
      </c>
      <c r="H21" s="150">
        <f t="shared" si="1"/>
        <v>0</v>
      </c>
      <c r="I21" s="150">
        <f t="shared" si="1"/>
        <v>0</v>
      </c>
      <c r="J21" s="150">
        <f t="shared" si="1"/>
        <v>0</v>
      </c>
      <c r="K21" s="150">
        <f t="shared" si="1"/>
        <v>0</v>
      </c>
      <c r="L21" s="164">
        <f t="shared" si="1"/>
        <v>0</v>
      </c>
      <c r="M21" s="163">
        <f t="shared" si="1"/>
        <v>0</v>
      </c>
      <c r="N21" s="150">
        <f t="shared" si="1"/>
        <v>0</v>
      </c>
      <c r="O21" s="150">
        <f t="shared" si="1"/>
        <v>0</v>
      </c>
      <c r="P21" s="150">
        <f t="shared" si="1"/>
        <v>0</v>
      </c>
      <c r="Q21" s="150">
        <f t="shared" si="1"/>
        <v>0</v>
      </c>
      <c r="R21" s="150">
        <f t="shared" si="1"/>
        <v>0</v>
      </c>
      <c r="S21" s="164">
        <f>SUM(S7:S20)</f>
        <v>0</v>
      </c>
      <c r="T21" s="164">
        <f>SUM(T7:T20)</f>
        <v>0</v>
      </c>
      <c r="U21" s="164">
        <f t="shared" ref="U21" si="2">SUM(U7:U20)</f>
        <v>0</v>
      </c>
      <c r="V21" s="165">
        <f t="shared" si="1"/>
        <v>0</v>
      </c>
    </row>
    <row r="24" spans="1:22">
      <c r="C24" s="70"/>
      <c r="D24" s="70"/>
      <c r="E24" s="70"/>
    </row>
    <row r="25" spans="1:22">
      <c r="A25" s="84"/>
      <c r="B25" s="84"/>
      <c r="D25" s="70"/>
      <c r="E25" s="70"/>
    </row>
    <row r="26" spans="1:22">
      <c r="A26" s="84"/>
      <c r="B26" s="71"/>
      <c r="D26" s="70"/>
      <c r="E26" s="70"/>
    </row>
    <row r="27" spans="1:22">
      <c r="A27" s="84"/>
      <c r="B27" s="84"/>
      <c r="D27" s="70"/>
      <c r="E27" s="70"/>
    </row>
    <row r="28" spans="1:22">
      <c r="A28" s="84"/>
      <c r="B28" s="71"/>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130" zoomScaleNormal="130" workbookViewId="0">
      <pane xSplit="1" ySplit="7" topLeftCell="D8" activePane="bottomRight" state="frozen"/>
      <selection activeCell="B9" sqref="B9"/>
      <selection pane="topRight" activeCell="B9" sqref="B9"/>
      <selection pane="bottomLeft" activeCell="B9" sqref="B9"/>
      <selection pane="bottomRight" activeCell="C8" sqref="C8:H22"/>
    </sheetView>
  </sheetViews>
  <sheetFormatPr defaultColWidth="9.28515625" defaultRowHeight="12.75"/>
  <cols>
    <col min="1" max="1" width="10.5703125" style="4" bestFit="1" customWidth="1"/>
    <col min="2" max="2" width="101.7109375" style="4" customWidth="1"/>
    <col min="3" max="3" width="13.7109375" style="246" customWidth="1"/>
    <col min="4" max="4" width="14.7109375" style="246" bestFit="1" customWidth="1"/>
    <col min="5" max="5" width="17.7109375" style="246" customWidth="1"/>
    <col min="6" max="6" width="15.7109375" style="246" customWidth="1"/>
    <col min="7" max="7" width="17.42578125" style="246" customWidth="1"/>
    <col min="8" max="8" width="15.28515625" style="246" customWidth="1"/>
    <col min="9" max="16384" width="9.28515625" style="47"/>
  </cols>
  <sheetData>
    <row r="1" spans="1:9">
      <c r="A1" s="2" t="s">
        <v>30</v>
      </c>
      <c r="B1" s="4" t="str">
        <f>'Info '!C2</f>
        <v>JSC Silk Bank</v>
      </c>
      <c r="C1" s="3">
        <f>'Info '!D2</f>
        <v>0</v>
      </c>
    </row>
    <row r="2" spans="1:9">
      <c r="A2" s="2" t="s">
        <v>31</v>
      </c>
      <c r="B2" s="542">
        <f>'1. key ratios '!B2</f>
        <v>44926</v>
      </c>
      <c r="C2" s="411"/>
    </row>
    <row r="4" spans="1:9" ht="13.5" thickBot="1">
      <c r="A4" s="2" t="s">
        <v>252</v>
      </c>
      <c r="B4" s="151" t="s">
        <v>375</v>
      </c>
    </row>
    <row r="5" spans="1:9">
      <c r="A5" s="152"/>
      <c r="B5" s="166"/>
      <c r="C5" s="274" t="s">
        <v>0</v>
      </c>
      <c r="D5" s="274" t="s">
        <v>1</v>
      </c>
      <c r="E5" s="274" t="s">
        <v>2</v>
      </c>
      <c r="F5" s="274" t="s">
        <v>3</v>
      </c>
      <c r="G5" s="275" t="s">
        <v>4</v>
      </c>
      <c r="H5" s="276" t="s">
        <v>5</v>
      </c>
      <c r="I5" s="167"/>
    </row>
    <row r="6" spans="1:9" s="167" customFormat="1" ht="12.75" customHeight="1">
      <c r="A6" s="168"/>
      <c r="B6" s="671" t="s">
        <v>251</v>
      </c>
      <c r="C6" s="657" t="s">
        <v>367</v>
      </c>
      <c r="D6" s="673" t="s">
        <v>366</v>
      </c>
      <c r="E6" s="674"/>
      <c r="F6" s="657" t="s">
        <v>371</v>
      </c>
      <c r="G6" s="657" t="s">
        <v>372</v>
      </c>
      <c r="H6" s="669" t="s">
        <v>370</v>
      </c>
    </row>
    <row r="7" spans="1:9" ht="38.25">
      <c r="A7" s="170"/>
      <c r="B7" s="672"/>
      <c r="C7" s="658"/>
      <c r="D7" s="277" t="s">
        <v>369</v>
      </c>
      <c r="E7" s="277" t="s">
        <v>368</v>
      </c>
      <c r="F7" s="658"/>
      <c r="G7" s="658"/>
      <c r="H7" s="670"/>
      <c r="I7" s="167"/>
    </row>
    <row r="8" spans="1:9">
      <c r="A8" s="168">
        <v>1</v>
      </c>
      <c r="B8" s="1" t="s">
        <v>95</v>
      </c>
      <c r="C8" s="621">
        <v>31293810.290000007</v>
      </c>
      <c r="D8" s="621"/>
      <c r="E8" s="621"/>
      <c r="F8" s="621">
        <v>1962917.3900000001</v>
      </c>
      <c r="G8" s="622">
        <v>1962917.3900000001</v>
      </c>
      <c r="H8" s="623">
        <v>6.2725419877273744E-2</v>
      </c>
    </row>
    <row r="9" spans="1:9" ht="15" customHeight="1">
      <c r="A9" s="168">
        <v>2</v>
      </c>
      <c r="B9" s="1" t="s">
        <v>96</v>
      </c>
      <c r="C9" s="621">
        <v>0</v>
      </c>
      <c r="D9" s="621"/>
      <c r="E9" s="621"/>
      <c r="F9" s="621">
        <v>0</v>
      </c>
      <c r="G9" s="622">
        <v>0</v>
      </c>
      <c r="H9" s="623" t="e">
        <v>#DIV/0!</v>
      </c>
    </row>
    <row r="10" spans="1:9">
      <c r="A10" s="168">
        <v>3</v>
      </c>
      <c r="B10" s="1" t="s">
        <v>269</v>
      </c>
      <c r="C10" s="621">
        <v>0</v>
      </c>
      <c r="D10" s="621"/>
      <c r="E10" s="621"/>
      <c r="F10" s="621">
        <v>0</v>
      </c>
      <c r="G10" s="622">
        <v>0</v>
      </c>
      <c r="H10" s="623" t="e">
        <v>#DIV/0!</v>
      </c>
    </row>
    <row r="11" spans="1:9">
      <c r="A11" s="168">
        <v>4</v>
      </c>
      <c r="B11" s="1" t="s">
        <v>97</v>
      </c>
      <c r="C11" s="621">
        <v>0</v>
      </c>
      <c r="D11" s="621"/>
      <c r="E11" s="621"/>
      <c r="F11" s="621">
        <v>0</v>
      </c>
      <c r="G11" s="622">
        <v>0</v>
      </c>
      <c r="H11" s="623" t="e">
        <v>#DIV/0!</v>
      </c>
    </row>
    <row r="12" spans="1:9">
      <c r="A12" s="168">
        <v>5</v>
      </c>
      <c r="B12" s="1" t="s">
        <v>98</v>
      </c>
      <c r="C12" s="621">
        <v>0</v>
      </c>
      <c r="D12" s="621"/>
      <c r="E12" s="621"/>
      <c r="F12" s="621">
        <v>0</v>
      </c>
      <c r="G12" s="622">
        <v>0</v>
      </c>
      <c r="H12" s="623" t="e">
        <v>#DIV/0!</v>
      </c>
    </row>
    <row r="13" spans="1:9">
      <c r="A13" s="168">
        <v>6</v>
      </c>
      <c r="B13" s="1" t="s">
        <v>99</v>
      </c>
      <c r="C13" s="621">
        <v>7955353.04</v>
      </c>
      <c r="D13" s="621"/>
      <c r="E13" s="621"/>
      <c r="F13" s="621">
        <v>2141252.6720000003</v>
      </c>
      <c r="G13" s="622">
        <v>2141252.6720000003</v>
      </c>
      <c r="H13" s="623">
        <v>0.26915872384715689</v>
      </c>
    </row>
    <row r="14" spans="1:9">
      <c r="A14" s="168">
        <v>7</v>
      </c>
      <c r="B14" s="1" t="s">
        <v>100</v>
      </c>
      <c r="C14" s="621">
        <v>12078319.510000009</v>
      </c>
      <c r="D14" s="621">
        <v>2404189.5699999998</v>
      </c>
      <c r="E14" s="621">
        <v>1675200</v>
      </c>
      <c r="F14" s="621">
        <v>13753519.510000009</v>
      </c>
      <c r="G14" s="622">
        <v>13753519.510000009</v>
      </c>
      <c r="H14" s="623">
        <v>1</v>
      </c>
    </row>
    <row r="15" spans="1:9">
      <c r="A15" s="168">
        <v>8</v>
      </c>
      <c r="B15" s="1" t="s">
        <v>101</v>
      </c>
      <c r="C15" s="621">
        <v>6311735.7800000003</v>
      </c>
      <c r="D15" s="621"/>
      <c r="E15" s="621"/>
      <c r="F15" s="621">
        <v>6311735.7800000003</v>
      </c>
      <c r="G15" s="622">
        <v>6311735.7800000003</v>
      </c>
      <c r="H15" s="623">
        <v>1</v>
      </c>
    </row>
    <row r="16" spans="1:9">
      <c r="A16" s="168">
        <v>9</v>
      </c>
      <c r="B16" s="1" t="s">
        <v>102</v>
      </c>
      <c r="C16" s="621">
        <v>0</v>
      </c>
      <c r="D16" s="621"/>
      <c r="E16" s="621"/>
      <c r="F16" s="621">
        <v>0</v>
      </c>
      <c r="G16" s="622">
        <v>0</v>
      </c>
      <c r="H16" s="623" t="e">
        <v>#DIV/0!</v>
      </c>
    </row>
    <row r="17" spans="1:8">
      <c r="A17" s="168">
        <v>10</v>
      </c>
      <c r="B17" s="1" t="s">
        <v>103</v>
      </c>
      <c r="C17" s="621">
        <v>720168.51</v>
      </c>
      <c r="D17" s="621"/>
      <c r="E17" s="621"/>
      <c r="F17" s="621">
        <v>720168.51</v>
      </c>
      <c r="G17" s="622">
        <v>720168.51</v>
      </c>
      <c r="H17" s="623">
        <v>1</v>
      </c>
    </row>
    <row r="18" spans="1:8">
      <c r="A18" s="168">
        <v>11</v>
      </c>
      <c r="B18" s="1" t="s">
        <v>104</v>
      </c>
      <c r="C18" s="621">
        <v>45083.02</v>
      </c>
      <c r="D18" s="621"/>
      <c r="E18" s="621"/>
      <c r="F18" s="621">
        <v>67624.53</v>
      </c>
      <c r="G18" s="622">
        <v>67624.53</v>
      </c>
      <c r="H18" s="623">
        <v>1.5</v>
      </c>
    </row>
    <row r="19" spans="1:8">
      <c r="A19" s="168">
        <v>12</v>
      </c>
      <c r="B19" s="1" t="s">
        <v>105</v>
      </c>
      <c r="C19" s="621">
        <v>0</v>
      </c>
      <c r="D19" s="621"/>
      <c r="E19" s="621"/>
      <c r="F19" s="621">
        <v>0</v>
      </c>
      <c r="G19" s="622">
        <v>0</v>
      </c>
      <c r="H19" s="623" t="e">
        <v>#DIV/0!</v>
      </c>
    </row>
    <row r="20" spans="1:8">
      <c r="A20" s="168">
        <v>13</v>
      </c>
      <c r="B20" s="1" t="s">
        <v>246</v>
      </c>
      <c r="C20" s="621">
        <v>0</v>
      </c>
      <c r="D20" s="621"/>
      <c r="E20" s="621"/>
      <c r="F20" s="621">
        <v>0</v>
      </c>
      <c r="G20" s="622">
        <v>0</v>
      </c>
      <c r="H20" s="623" t="e">
        <v>#DIV/0!</v>
      </c>
    </row>
    <row r="21" spans="1:8">
      <c r="A21" s="168">
        <v>14</v>
      </c>
      <c r="B21" s="1" t="s">
        <v>107</v>
      </c>
      <c r="C21" s="621">
        <v>25210723.420000006</v>
      </c>
      <c r="D21" s="621"/>
      <c r="E21" s="621"/>
      <c r="F21" s="621">
        <v>23401152.850000005</v>
      </c>
      <c r="G21" s="622">
        <v>23401152.850000005</v>
      </c>
      <c r="H21" s="623">
        <v>0.92822218784231936</v>
      </c>
    </row>
    <row r="22" spans="1:8" ht="13.5" thickBot="1">
      <c r="A22" s="171"/>
      <c r="B22" s="172" t="s">
        <v>108</v>
      </c>
      <c r="C22" s="278">
        <v>83615193.570000023</v>
      </c>
      <c r="D22" s="278">
        <v>2404189.5699999998</v>
      </c>
      <c r="E22" s="278">
        <v>1675200</v>
      </c>
      <c r="F22" s="278">
        <v>48358371.242000014</v>
      </c>
      <c r="G22" s="278">
        <v>48358371.242000014</v>
      </c>
      <c r="H22" s="279">
        <v>0.56698497002843651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115" zoomScaleNormal="115" workbookViewId="0">
      <pane xSplit="2" ySplit="6" topLeftCell="C7" activePane="bottomRight" state="frozen"/>
      <selection pane="topRight" activeCell="C1" sqref="C1"/>
      <selection pane="bottomLeft" activeCell="A6" sqref="A6"/>
      <selection pane="bottomRight" activeCell="D27" sqref="D27"/>
    </sheetView>
  </sheetViews>
  <sheetFormatPr defaultColWidth="9.28515625" defaultRowHeight="12.75"/>
  <cols>
    <col min="1" max="1" width="10.5703125" style="246" bestFit="1" customWidth="1"/>
    <col min="2" max="2" width="45.28515625" style="246" customWidth="1"/>
    <col min="3" max="11" width="12.7109375" style="246" customWidth="1"/>
    <col min="12" max="16384" width="9.28515625" style="246"/>
  </cols>
  <sheetData>
    <row r="1" spans="1:11">
      <c r="A1" s="246" t="s">
        <v>30</v>
      </c>
      <c r="B1" s="3" t="str">
        <f>'Info '!C2</f>
        <v>JSC Silk Bank</v>
      </c>
    </row>
    <row r="2" spans="1:11">
      <c r="A2" s="246" t="s">
        <v>31</v>
      </c>
      <c r="B2" s="542">
        <f>'1. key ratios '!B2</f>
        <v>44926</v>
      </c>
    </row>
    <row r="4" spans="1:11" ht="13.5" thickBot="1">
      <c r="A4" s="246" t="s">
        <v>248</v>
      </c>
      <c r="B4" s="315" t="s">
        <v>376</v>
      </c>
    </row>
    <row r="5" spans="1:11" ht="30" customHeight="1">
      <c r="A5" s="675"/>
      <c r="B5" s="676"/>
      <c r="C5" s="677" t="s">
        <v>428</v>
      </c>
      <c r="D5" s="677"/>
      <c r="E5" s="677"/>
      <c r="F5" s="677" t="s">
        <v>429</v>
      </c>
      <c r="G5" s="677"/>
      <c r="H5" s="677"/>
      <c r="I5" s="677" t="s">
        <v>430</v>
      </c>
      <c r="J5" s="677"/>
      <c r="K5" s="678"/>
    </row>
    <row r="6" spans="1:11">
      <c r="A6" s="291"/>
      <c r="B6" s="292"/>
      <c r="C6" s="27" t="s">
        <v>69</v>
      </c>
      <c r="D6" s="27" t="s">
        <v>70</v>
      </c>
      <c r="E6" s="27" t="s">
        <v>71</v>
      </c>
      <c r="F6" s="27" t="s">
        <v>69</v>
      </c>
      <c r="G6" s="27" t="s">
        <v>70</v>
      </c>
      <c r="H6" s="27" t="s">
        <v>71</v>
      </c>
      <c r="I6" s="27" t="s">
        <v>69</v>
      </c>
      <c r="J6" s="27" t="s">
        <v>70</v>
      </c>
      <c r="K6" s="27" t="s">
        <v>71</v>
      </c>
    </row>
    <row r="7" spans="1:11">
      <c r="A7" s="293" t="s">
        <v>379</v>
      </c>
      <c r="B7" s="294"/>
      <c r="C7" s="294"/>
      <c r="D7" s="294"/>
      <c r="E7" s="294"/>
      <c r="F7" s="294"/>
      <c r="G7" s="294"/>
      <c r="H7" s="294"/>
      <c r="I7" s="294"/>
      <c r="J7" s="294"/>
      <c r="K7" s="295"/>
    </row>
    <row r="8" spans="1:11">
      <c r="A8" s="296">
        <v>1</v>
      </c>
      <c r="B8" s="297" t="s">
        <v>377</v>
      </c>
      <c r="C8" s="583"/>
      <c r="D8" s="583"/>
      <c r="E8" s="583"/>
      <c r="F8" s="584">
        <v>20170362.509999998</v>
      </c>
      <c r="G8" s="584">
        <v>8669213.3599999994</v>
      </c>
      <c r="H8" s="584">
        <v>28839575.869999997</v>
      </c>
      <c r="I8" s="584">
        <v>17188991.799999997</v>
      </c>
      <c r="J8" s="584">
        <v>2915883.7399999998</v>
      </c>
      <c r="K8" s="585">
        <v>20104875.539999995</v>
      </c>
    </row>
    <row r="9" spans="1:11">
      <c r="A9" s="293" t="s">
        <v>380</v>
      </c>
      <c r="B9" s="294"/>
      <c r="C9" s="586"/>
      <c r="D9" s="586"/>
      <c r="E9" s="586"/>
      <c r="F9" s="586"/>
      <c r="G9" s="586"/>
      <c r="H9" s="586"/>
      <c r="I9" s="586"/>
      <c r="J9" s="586"/>
      <c r="K9" s="587"/>
    </row>
    <row r="10" spans="1:11">
      <c r="A10" s="298">
        <v>2</v>
      </c>
      <c r="B10" s="299" t="s">
        <v>388</v>
      </c>
      <c r="C10" s="588">
        <v>718626.54</v>
      </c>
      <c r="D10" s="589">
        <v>2619532.88</v>
      </c>
      <c r="E10" s="589">
        <v>3338159.42</v>
      </c>
      <c r="F10" s="589">
        <v>217151.19699999999</v>
      </c>
      <c r="G10" s="589">
        <v>1087287.5017500001</v>
      </c>
      <c r="H10" s="589">
        <v>1304438.69875</v>
      </c>
      <c r="I10" s="589">
        <v>40980.655500000001</v>
      </c>
      <c r="J10" s="589">
        <v>136817.823</v>
      </c>
      <c r="K10" s="590">
        <v>177798.4785</v>
      </c>
    </row>
    <row r="11" spans="1:11">
      <c r="A11" s="298">
        <v>3</v>
      </c>
      <c r="B11" s="299" t="s">
        <v>382</v>
      </c>
      <c r="C11" s="588">
        <v>5653226</v>
      </c>
      <c r="D11" s="589">
        <v>6660397.1999999993</v>
      </c>
      <c r="E11" s="589">
        <v>12313623.199999999</v>
      </c>
      <c r="F11" s="589">
        <v>4603110.0962500004</v>
      </c>
      <c r="G11" s="589">
        <v>4214475.9102499997</v>
      </c>
      <c r="H11" s="589">
        <v>8817586.0065000001</v>
      </c>
      <c r="I11" s="589">
        <v>3337168.9405</v>
      </c>
      <c r="J11" s="589">
        <v>2214571.8964999998</v>
      </c>
      <c r="K11" s="590">
        <v>5551740.8369999994</v>
      </c>
    </row>
    <row r="12" spans="1:11">
      <c r="A12" s="298">
        <v>4</v>
      </c>
      <c r="B12" s="299" t="s">
        <v>383</v>
      </c>
      <c r="C12" s="588">
        <v>15617924.26</v>
      </c>
      <c r="D12" s="589">
        <v>0</v>
      </c>
      <c r="E12" s="589">
        <v>15617924.26</v>
      </c>
      <c r="F12" s="589"/>
      <c r="G12" s="589">
        <v>0</v>
      </c>
      <c r="H12" s="589">
        <v>0</v>
      </c>
      <c r="I12" s="589"/>
      <c r="J12" s="589"/>
      <c r="K12" s="590">
        <v>0</v>
      </c>
    </row>
    <row r="13" spans="1:11">
      <c r="A13" s="298">
        <v>5</v>
      </c>
      <c r="B13" s="299" t="s">
        <v>391</v>
      </c>
      <c r="C13" s="588">
        <v>2060145.9300000002</v>
      </c>
      <c r="D13" s="589">
        <v>984813.19</v>
      </c>
      <c r="E13" s="589">
        <v>3044959.12</v>
      </c>
      <c r="F13" s="589">
        <v>862143.728</v>
      </c>
      <c r="G13" s="589">
        <v>191372.62</v>
      </c>
      <c r="H13" s="589">
        <v>1053516.348</v>
      </c>
      <c r="I13" s="589">
        <v>138821.85149999999</v>
      </c>
      <c r="J13" s="589">
        <v>50638.163999999997</v>
      </c>
      <c r="K13" s="590">
        <v>189460.01549999998</v>
      </c>
    </row>
    <row r="14" spans="1:11">
      <c r="A14" s="298">
        <v>6</v>
      </c>
      <c r="B14" s="299" t="s">
        <v>423</v>
      </c>
      <c r="C14" s="588"/>
      <c r="D14" s="589"/>
      <c r="E14" s="589">
        <v>0</v>
      </c>
      <c r="F14" s="589">
        <v>0</v>
      </c>
      <c r="G14" s="589">
        <v>0</v>
      </c>
      <c r="H14" s="589">
        <v>0</v>
      </c>
      <c r="I14" s="589">
        <v>0</v>
      </c>
      <c r="J14" s="589">
        <v>0</v>
      </c>
      <c r="K14" s="590">
        <v>0</v>
      </c>
    </row>
    <row r="15" spans="1:11">
      <c r="A15" s="298">
        <v>7</v>
      </c>
      <c r="B15" s="299" t="s">
        <v>424</v>
      </c>
      <c r="C15" s="588">
        <v>1564531.61</v>
      </c>
      <c r="D15" s="589">
        <v>1500148.6199999999</v>
      </c>
      <c r="E15" s="589">
        <v>3064680.23</v>
      </c>
      <c r="F15" s="589">
        <v>861273.43</v>
      </c>
      <c r="G15" s="589">
        <v>1488771.15</v>
      </c>
      <c r="H15" s="589">
        <v>2350044.58</v>
      </c>
      <c r="I15" s="589">
        <v>861273.43</v>
      </c>
      <c r="J15" s="589">
        <v>1488771.15</v>
      </c>
      <c r="K15" s="590">
        <v>2350044.58</v>
      </c>
    </row>
    <row r="16" spans="1:11">
      <c r="A16" s="298">
        <v>8</v>
      </c>
      <c r="B16" s="300" t="s">
        <v>384</v>
      </c>
      <c r="C16" s="588">
        <v>25614454.34</v>
      </c>
      <c r="D16" s="589">
        <v>11764891.889999997</v>
      </c>
      <c r="E16" s="589">
        <v>37379346.229999997</v>
      </c>
      <c r="F16" s="589">
        <v>6543678.4512499999</v>
      </c>
      <c r="G16" s="589">
        <v>6981907.182</v>
      </c>
      <c r="H16" s="589">
        <v>13525585.63325</v>
      </c>
      <c r="I16" s="589">
        <v>4378244.8774999995</v>
      </c>
      <c r="J16" s="589">
        <v>3890799.0334999994</v>
      </c>
      <c r="K16" s="590">
        <v>8269043.9109999994</v>
      </c>
    </row>
    <row r="17" spans="1:11">
      <c r="A17" s="293" t="s">
        <v>381</v>
      </c>
      <c r="B17" s="294"/>
      <c r="C17" s="586"/>
      <c r="D17" s="586"/>
      <c r="E17" s="586"/>
      <c r="F17" s="586"/>
      <c r="G17" s="586"/>
      <c r="H17" s="586"/>
      <c r="I17" s="586"/>
      <c r="J17" s="586"/>
      <c r="K17" s="587"/>
    </row>
    <row r="18" spans="1:11">
      <c r="A18" s="298">
        <v>9</v>
      </c>
      <c r="B18" s="299" t="s">
        <v>387</v>
      </c>
      <c r="C18" s="588">
        <v>0</v>
      </c>
      <c r="D18" s="589">
        <v>0</v>
      </c>
      <c r="E18" s="589">
        <v>0</v>
      </c>
      <c r="F18" s="589"/>
      <c r="G18" s="589"/>
      <c r="H18" s="589">
        <v>0</v>
      </c>
      <c r="I18" s="589"/>
      <c r="J18" s="589"/>
      <c r="K18" s="590">
        <v>0</v>
      </c>
    </row>
    <row r="19" spans="1:11">
      <c r="A19" s="298">
        <v>10</v>
      </c>
      <c r="B19" s="299" t="s">
        <v>425</v>
      </c>
      <c r="C19" s="588">
        <v>18338598.91</v>
      </c>
      <c r="D19" s="589">
        <v>14750172.719999999</v>
      </c>
      <c r="E19" s="589">
        <v>33088771.629999999</v>
      </c>
      <c r="F19" s="589">
        <v>498173.27</v>
      </c>
      <c r="G19" s="589">
        <v>93304.054999999993</v>
      </c>
      <c r="H19" s="589">
        <v>591477.32499999995</v>
      </c>
      <c r="I19" s="589">
        <v>3479543.98</v>
      </c>
      <c r="J19" s="589">
        <v>7522066.0549999997</v>
      </c>
      <c r="K19" s="590">
        <v>11001610.035</v>
      </c>
    </row>
    <row r="20" spans="1:11">
      <c r="A20" s="298">
        <v>11</v>
      </c>
      <c r="B20" s="299" t="s">
        <v>386</v>
      </c>
      <c r="C20" s="588">
        <v>3688511.01</v>
      </c>
      <c r="D20" s="589">
        <v>0</v>
      </c>
      <c r="E20" s="589">
        <v>3688511.01</v>
      </c>
      <c r="F20" s="589">
        <v>886219.92999999993</v>
      </c>
      <c r="G20" s="589">
        <v>0</v>
      </c>
      <c r="H20" s="589">
        <v>886219.92999999993</v>
      </c>
      <c r="I20" s="589">
        <v>886219.92999999993</v>
      </c>
      <c r="J20" s="589">
        <v>0</v>
      </c>
      <c r="K20" s="590">
        <v>886219.92999999993</v>
      </c>
    </row>
    <row r="21" spans="1:11" ht="13.5" thickBot="1">
      <c r="A21" s="301">
        <v>12</v>
      </c>
      <c r="B21" s="302" t="s">
        <v>385</v>
      </c>
      <c r="C21" s="591">
        <v>22027109.920000002</v>
      </c>
      <c r="D21" s="592">
        <v>14750172.719999999</v>
      </c>
      <c r="E21" s="591">
        <v>36777282.640000001</v>
      </c>
      <c r="F21" s="592">
        <v>1384393.2</v>
      </c>
      <c r="G21" s="592">
        <v>93304.054999999993</v>
      </c>
      <c r="H21" s="592">
        <v>1477697.2549999999</v>
      </c>
      <c r="I21" s="592">
        <v>4365763.91</v>
      </c>
      <c r="J21" s="592">
        <v>7522066.0549999997</v>
      </c>
      <c r="K21" s="593">
        <v>11887829.965</v>
      </c>
    </row>
    <row r="22" spans="1:11" ht="38.25" customHeight="1" thickBot="1">
      <c r="A22" s="303"/>
      <c r="B22" s="304"/>
      <c r="C22" s="441"/>
      <c r="D22" s="441"/>
      <c r="E22" s="441"/>
      <c r="F22" s="679" t="s">
        <v>427</v>
      </c>
      <c r="G22" s="680"/>
      <c r="H22" s="680"/>
      <c r="I22" s="679" t="s">
        <v>392</v>
      </c>
      <c r="J22" s="680"/>
      <c r="K22" s="681"/>
    </row>
    <row r="23" spans="1:11">
      <c r="A23" s="305">
        <v>13</v>
      </c>
      <c r="B23" s="306" t="s">
        <v>377</v>
      </c>
      <c r="C23" s="594"/>
      <c r="D23" s="594"/>
      <c r="E23" s="594"/>
      <c r="F23" s="595">
        <v>20170362.509999998</v>
      </c>
      <c r="G23" s="595">
        <v>8669213.3599999994</v>
      </c>
      <c r="H23" s="595">
        <v>28839575.869999997</v>
      </c>
      <c r="I23" s="595">
        <v>17188991.799999997</v>
      </c>
      <c r="J23" s="595">
        <v>2915883.7399999998</v>
      </c>
      <c r="K23" s="596">
        <v>20104875.539999995</v>
      </c>
    </row>
    <row r="24" spans="1:11" ht="13.5" thickBot="1">
      <c r="A24" s="307">
        <v>14</v>
      </c>
      <c r="B24" s="308" t="s">
        <v>389</v>
      </c>
      <c r="C24" s="597"/>
      <c r="D24" s="598"/>
      <c r="E24" s="599"/>
      <c r="F24" s="600">
        <v>5159285.2512499997</v>
      </c>
      <c r="G24" s="600">
        <v>6888603.1269999994</v>
      </c>
      <c r="H24" s="600">
        <v>12047888.378249999</v>
      </c>
      <c r="I24" s="600">
        <v>1094561.2193749999</v>
      </c>
      <c r="J24" s="600">
        <v>972699.75837499998</v>
      </c>
      <c r="K24" s="601">
        <v>2067260.9777499998</v>
      </c>
    </row>
    <row r="25" spans="1:11" ht="13.5" thickBot="1">
      <c r="A25" s="312">
        <v>15</v>
      </c>
      <c r="B25" s="313" t="s">
        <v>390</v>
      </c>
      <c r="C25" s="314"/>
      <c r="D25" s="314"/>
      <c r="E25" s="314"/>
      <c r="F25" s="581">
        <v>3.9095265192233928</v>
      </c>
      <c r="G25" s="581">
        <v>1.2584864014042074</v>
      </c>
      <c r="H25" s="581">
        <v>2.3937452742394227</v>
      </c>
      <c r="I25" s="581">
        <v>15.704002202649752</v>
      </c>
      <c r="J25" s="581">
        <v>2.9977222826407384</v>
      </c>
      <c r="K25" s="582">
        <v>9.725368860724144</v>
      </c>
    </row>
    <row r="27" spans="1:11" ht="51">
      <c r="B27" s="290"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D6" activePane="bottomRight" state="frozen"/>
      <selection pane="topRight" activeCell="B1" sqref="B1"/>
      <selection pane="bottomLeft" activeCell="A5" sqref="A5"/>
      <selection pane="bottomRight" activeCell="K8" sqref="K8"/>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7"/>
  </cols>
  <sheetData>
    <row r="1" spans="1:14">
      <c r="A1" s="4" t="s">
        <v>30</v>
      </c>
      <c r="B1" s="3" t="str">
        <f>'Info '!C2</f>
        <v>JSC Silk Bank</v>
      </c>
    </row>
    <row r="2" spans="1:14" ht="14.25" customHeight="1">
      <c r="A2" s="4" t="s">
        <v>31</v>
      </c>
      <c r="B2" s="542">
        <f>'1. key ratios '!B2</f>
        <v>44926</v>
      </c>
    </row>
    <row r="3" spans="1:14" ht="14.25" customHeight="1"/>
    <row r="4" spans="1:14" ht="13.5" thickBot="1">
      <c r="A4" s="4" t="s">
        <v>264</v>
      </c>
      <c r="B4" s="240" t="s">
        <v>28</v>
      </c>
    </row>
    <row r="5" spans="1:14" s="178" customFormat="1">
      <c r="A5" s="174"/>
      <c r="B5" s="175"/>
      <c r="C5" s="176" t="s">
        <v>0</v>
      </c>
      <c r="D5" s="176" t="s">
        <v>1</v>
      </c>
      <c r="E5" s="176" t="s">
        <v>2</v>
      </c>
      <c r="F5" s="176" t="s">
        <v>3</v>
      </c>
      <c r="G5" s="176" t="s">
        <v>4</v>
      </c>
      <c r="H5" s="176" t="s">
        <v>5</v>
      </c>
      <c r="I5" s="176" t="s">
        <v>8</v>
      </c>
      <c r="J5" s="176" t="s">
        <v>9</v>
      </c>
      <c r="K5" s="176" t="s">
        <v>10</v>
      </c>
      <c r="L5" s="176" t="s">
        <v>11</v>
      </c>
      <c r="M5" s="176" t="s">
        <v>12</v>
      </c>
      <c r="N5" s="177" t="s">
        <v>13</v>
      </c>
    </row>
    <row r="6" spans="1:14" ht="25.5">
      <c r="A6" s="179"/>
      <c r="B6" s="180"/>
      <c r="C6" s="181" t="s">
        <v>263</v>
      </c>
      <c r="D6" s="182" t="s">
        <v>262</v>
      </c>
      <c r="E6" s="183" t="s">
        <v>261</v>
      </c>
      <c r="F6" s="184">
        <v>0</v>
      </c>
      <c r="G6" s="184">
        <v>0.2</v>
      </c>
      <c r="H6" s="184">
        <v>0.35</v>
      </c>
      <c r="I6" s="184">
        <v>0.5</v>
      </c>
      <c r="J6" s="184">
        <v>0.75</v>
      </c>
      <c r="K6" s="184">
        <v>1</v>
      </c>
      <c r="L6" s="184">
        <v>1.5</v>
      </c>
      <c r="M6" s="184">
        <v>2.5</v>
      </c>
      <c r="N6" s="239" t="s">
        <v>275</v>
      </c>
    </row>
    <row r="7" spans="1:14" ht="15">
      <c r="A7" s="185">
        <v>1</v>
      </c>
      <c r="B7" s="186" t="s">
        <v>260</v>
      </c>
      <c r="C7" s="187">
        <f>SUM(C8:C13)</f>
        <v>13393059.6</v>
      </c>
      <c r="D7" s="180"/>
      <c r="E7" s="188">
        <f t="shared" ref="E7:M7" si="0">SUM(E8:E13)</f>
        <v>267861.19199999998</v>
      </c>
      <c r="F7" s="189">
        <f>SUM(F8:F13)</f>
        <v>0</v>
      </c>
      <c r="G7" s="189">
        <f t="shared" si="0"/>
        <v>0</v>
      </c>
      <c r="H7" s="189">
        <f t="shared" si="0"/>
        <v>0</v>
      </c>
      <c r="I7" s="189">
        <f t="shared" si="0"/>
        <v>0</v>
      </c>
      <c r="J7" s="189">
        <f t="shared" si="0"/>
        <v>0</v>
      </c>
      <c r="K7" s="189">
        <f t="shared" si="0"/>
        <v>267861.19199999998</v>
      </c>
      <c r="L7" s="189">
        <f t="shared" si="0"/>
        <v>0</v>
      </c>
      <c r="M7" s="189">
        <f t="shared" si="0"/>
        <v>0</v>
      </c>
      <c r="N7" s="190">
        <f>SUM(N8:N13)</f>
        <v>267861.19199999998</v>
      </c>
    </row>
    <row r="8" spans="1:14" ht="14.25">
      <c r="A8" s="185">
        <v>1.1000000000000001</v>
      </c>
      <c r="B8" s="191" t="s">
        <v>258</v>
      </c>
      <c r="C8" s="189">
        <v>13393059.6</v>
      </c>
      <c r="D8" s="192">
        <v>0.02</v>
      </c>
      <c r="E8" s="188">
        <f>C8*D8</f>
        <v>267861.19199999998</v>
      </c>
      <c r="F8" s="189"/>
      <c r="G8" s="189"/>
      <c r="H8" s="189"/>
      <c r="I8" s="189"/>
      <c r="J8" s="189"/>
      <c r="K8" s="189">
        <f>E8</f>
        <v>267861.19199999998</v>
      </c>
      <c r="L8" s="189"/>
      <c r="M8" s="189"/>
      <c r="N8" s="190">
        <f>SUMPRODUCT($F$6:$M$6,F8:M8)</f>
        <v>267861.19199999998</v>
      </c>
    </row>
    <row r="9" spans="1:14" ht="14.25">
      <c r="A9" s="185">
        <v>1.2</v>
      </c>
      <c r="B9" s="191" t="s">
        <v>257</v>
      </c>
      <c r="C9" s="189">
        <v>0</v>
      </c>
      <c r="D9" s="192">
        <v>0.05</v>
      </c>
      <c r="E9" s="188">
        <f>C9*D9</f>
        <v>0</v>
      </c>
      <c r="F9" s="189"/>
      <c r="G9" s="189"/>
      <c r="H9" s="189"/>
      <c r="I9" s="189"/>
      <c r="J9" s="189"/>
      <c r="K9" s="189"/>
      <c r="L9" s="189"/>
      <c r="M9" s="189"/>
      <c r="N9" s="190">
        <f t="shared" ref="N9:N12" si="1">SUMPRODUCT($F$6:$M$6,F9:M9)</f>
        <v>0</v>
      </c>
    </row>
    <row r="10" spans="1:14" ht="14.25">
      <c r="A10" s="185">
        <v>1.3</v>
      </c>
      <c r="B10" s="191" t="s">
        <v>256</v>
      </c>
      <c r="C10" s="189">
        <v>0</v>
      </c>
      <c r="D10" s="192">
        <v>0.08</v>
      </c>
      <c r="E10" s="188">
        <f>C10*D10</f>
        <v>0</v>
      </c>
      <c r="F10" s="189"/>
      <c r="G10" s="189"/>
      <c r="H10" s="189"/>
      <c r="I10" s="189"/>
      <c r="J10" s="189"/>
      <c r="K10" s="189"/>
      <c r="L10" s="189"/>
      <c r="M10" s="189"/>
      <c r="N10" s="190">
        <f>SUMPRODUCT($F$6:$M$6,F10:M10)</f>
        <v>0</v>
      </c>
    </row>
    <row r="11" spans="1:14" ht="14.25">
      <c r="A11" s="185">
        <v>1.4</v>
      </c>
      <c r="B11" s="191" t="s">
        <v>255</v>
      </c>
      <c r="C11" s="189">
        <v>0</v>
      </c>
      <c r="D11" s="192">
        <v>0.11</v>
      </c>
      <c r="E11" s="188">
        <f>C11*D11</f>
        <v>0</v>
      </c>
      <c r="F11" s="189"/>
      <c r="G11" s="189"/>
      <c r="H11" s="189"/>
      <c r="I11" s="189"/>
      <c r="J11" s="189"/>
      <c r="K11" s="189"/>
      <c r="L11" s="189"/>
      <c r="M11" s="189"/>
      <c r="N11" s="190">
        <f t="shared" si="1"/>
        <v>0</v>
      </c>
    </row>
    <row r="12" spans="1:14" ht="14.25">
      <c r="A12" s="185">
        <v>1.5</v>
      </c>
      <c r="B12" s="191" t="s">
        <v>254</v>
      </c>
      <c r="C12" s="189">
        <v>0</v>
      </c>
      <c r="D12" s="192">
        <v>0.14000000000000001</v>
      </c>
      <c r="E12" s="188">
        <f>C12*D12</f>
        <v>0</v>
      </c>
      <c r="F12" s="189"/>
      <c r="G12" s="189"/>
      <c r="H12" s="189"/>
      <c r="I12" s="189"/>
      <c r="J12" s="189"/>
      <c r="K12" s="189"/>
      <c r="L12" s="189"/>
      <c r="M12" s="189"/>
      <c r="N12" s="190">
        <f t="shared" si="1"/>
        <v>0</v>
      </c>
    </row>
    <row r="13" spans="1:14" ht="14.25">
      <c r="A13" s="185">
        <v>1.6</v>
      </c>
      <c r="B13" s="193" t="s">
        <v>253</v>
      </c>
      <c r="C13" s="189">
        <v>0</v>
      </c>
      <c r="D13" s="194"/>
      <c r="E13" s="189"/>
      <c r="F13" s="189"/>
      <c r="G13" s="189"/>
      <c r="H13" s="189"/>
      <c r="I13" s="189"/>
      <c r="J13" s="189"/>
      <c r="K13" s="189"/>
      <c r="L13" s="189"/>
      <c r="M13" s="189"/>
      <c r="N13" s="190">
        <f>SUMPRODUCT($F$6:$M$6,F13:M13)</f>
        <v>0</v>
      </c>
    </row>
    <row r="14" spans="1:14" ht="15">
      <c r="A14" s="185">
        <v>2</v>
      </c>
      <c r="B14" s="195" t="s">
        <v>259</v>
      </c>
      <c r="C14" s="187">
        <f>SUM(C15:C20)</f>
        <v>0</v>
      </c>
      <c r="D14" s="180"/>
      <c r="E14" s="188">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90">
        <f>SUM(N15:N20)</f>
        <v>0</v>
      </c>
    </row>
    <row r="15" spans="1:14" ht="14.25">
      <c r="A15" s="185">
        <v>2.1</v>
      </c>
      <c r="B15" s="193" t="s">
        <v>258</v>
      </c>
      <c r="C15" s="189"/>
      <c r="D15" s="192">
        <v>5.0000000000000001E-3</v>
      </c>
      <c r="E15" s="188">
        <f>C15*D15</f>
        <v>0</v>
      </c>
      <c r="F15" s="189"/>
      <c r="G15" s="189"/>
      <c r="H15" s="189"/>
      <c r="I15" s="189"/>
      <c r="J15" s="189"/>
      <c r="K15" s="189"/>
      <c r="L15" s="189"/>
      <c r="M15" s="189"/>
      <c r="N15" s="190">
        <f>SUMPRODUCT($F$6:$M$6,F15:M15)</f>
        <v>0</v>
      </c>
    </row>
    <row r="16" spans="1:14" ht="14.25">
      <c r="A16" s="185">
        <v>2.2000000000000002</v>
      </c>
      <c r="B16" s="193" t="s">
        <v>257</v>
      </c>
      <c r="C16" s="189"/>
      <c r="D16" s="192">
        <v>0.01</v>
      </c>
      <c r="E16" s="188">
        <f>C16*D16</f>
        <v>0</v>
      </c>
      <c r="F16" s="189"/>
      <c r="G16" s="189"/>
      <c r="H16" s="189"/>
      <c r="I16" s="189"/>
      <c r="J16" s="189"/>
      <c r="K16" s="189"/>
      <c r="L16" s="189"/>
      <c r="M16" s="189"/>
      <c r="N16" s="190">
        <f t="shared" ref="N16:N20" si="3">SUMPRODUCT($F$6:$M$6,F16:M16)</f>
        <v>0</v>
      </c>
    </row>
    <row r="17" spans="1:14" ht="14.25">
      <c r="A17" s="185">
        <v>2.2999999999999998</v>
      </c>
      <c r="B17" s="193" t="s">
        <v>256</v>
      </c>
      <c r="C17" s="189"/>
      <c r="D17" s="192">
        <v>0.02</v>
      </c>
      <c r="E17" s="188">
        <f>C17*D17</f>
        <v>0</v>
      </c>
      <c r="F17" s="189"/>
      <c r="G17" s="189"/>
      <c r="H17" s="189"/>
      <c r="I17" s="189"/>
      <c r="J17" s="189"/>
      <c r="K17" s="189"/>
      <c r="L17" s="189"/>
      <c r="M17" s="189"/>
      <c r="N17" s="190">
        <f t="shared" si="3"/>
        <v>0</v>
      </c>
    </row>
    <row r="18" spans="1:14" ht="14.25">
      <c r="A18" s="185">
        <v>2.4</v>
      </c>
      <c r="B18" s="193" t="s">
        <v>255</v>
      </c>
      <c r="C18" s="189"/>
      <c r="D18" s="192">
        <v>0.03</v>
      </c>
      <c r="E18" s="188">
        <f>C18*D18</f>
        <v>0</v>
      </c>
      <c r="F18" s="189"/>
      <c r="G18" s="189"/>
      <c r="H18" s="189"/>
      <c r="I18" s="189"/>
      <c r="J18" s="189"/>
      <c r="K18" s="189"/>
      <c r="L18" s="189"/>
      <c r="M18" s="189"/>
      <c r="N18" s="190">
        <f t="shared" si="3"/>
        <v>0</v>
      </c>
    </row>
    <row r="19" spans="1:14" ht="14.25">
      <c r="A19" s="185">
        <v>2.5</v>
      </c>
      <c r="B19" s="193" t="s">
        <v>254</v>
      </c>
      <c r="C19" s="189"/>
      <c r="D19" s="192">
        <v>0.04</v>
      </c>
      <c r="E19" s="188">
        <f>C19*D19</f>
        <v>0</v>
      </c>
      <c r="F19" s="189"/>
      <c r="G19" s="189"/>
      <c r="H19" s="189"/>
      <c r="I19" s="189"/>
      <c r="J19" s="189"/>
      <c r="K19" s="189"/>
      <c r="L19" s="189"/>
      <c r="M19" s="189"/>
      <c r="N19" s="190">
        <f t="shared" si="3"/>
        <v>0</v>
      </c>
    </row>
    <row r="20" spans="1:14" ht="14.25">
      <c r="A20" s="185">
        <v>2.6</v>
      </c>
      <c r="B20" s="193" t="s">
        <v>253</v>
      </c>
      <c r="C20" s="189"/>
      <c r="D20" s="194"/>
      <c r="E20" s="196"/>
      <c r="F20" s="189"/>
      <c r="G20" s="189"/>
      <c r="H20" s="189"/>
      <c r="I20" s="189"/>
      <c r="J20" s="189"/>
      <c r="K20" s="189"/>
      <c r="L20" s="189"/>
      <c r="M20" s="189"/>
      <c r="N20" s="190">
        <f t="shared" si="3"/>
        <v>0</v>
      </c>
    </row>
    <row r="21" spans="1:14" ht="15.75" thickBot="1">
      <c r="A21" s="197"/>
      <c r="B21" s="198" t="s">
        <v>108</v>
      </c>
      <c r="C21" s="173">
        <f>C14+C7</f>
        <v>13393059.6</v>
      </c>
      <c r="D21" s="199"/>
      <c r="E21" s="200">
        <f>E14+E7</f>
        <v>267861.19199999998</v>
      </c>
      <c r="F21" s="201">
        <f>F7+F14</f>
        <v>0</v>
      </c>
      <c r="G21" s="201">
        <f t="shared" ref="G21:L21" si="4">G7+G14</f>
        <v>0</v>
      </c>
      <c r="H21" s="201">
        <f t="shared" si="4"/>
        <v>0</v>
      </c>
      <c r="I21" s="201">
        <f t="shared" si="4"/>
        <v>0</v>
      </c>
      <c r="J21" s="201">
        <f t="shared" si="4"/>
        <v>0</v>
      </c>
      <c r="K21" s="201">
        <f t="shared" si="4"/>
        <v>267861.19199999998</v>
      </c>
      <c r="L21" s="201">
        <f t="shared" si="4"/>
        <v>0</v>
      </c>
      <c r="M21" s="201">
        <f>M7+M14</f>
        <v>0</v>
      </c>
      <c r="N21" s="202">
        <f>N14+N7</f>
        <v>267861.19199999998</v>
      </c>
    </row>
    <row r="22" spans="1:14">
      <c r="E22" s="203"/>
      <c r="F22" s="203"/>
      <c r="G22" s="203"/>
      <c r="H22" s="203"/>
      <c r="I22" s="203"/>
      <c r="J22" s="203"/>
      <c r="K22" s="203"/>
      <c r="L22" s="203"/>
      <c r="M22" s="2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3" zoomScale="115" zoomScaleNormal="115" workbookViewId="0">
      <selection activeCell="C6" sqref="C6:C38"/>
    </sheetView>
  </sheetViews>
  <sheetFormatPr defaultRowHeight="15"/>
  <cols>
    <col min="1" max="1" width="11.42578125" customWidth="1"/>
    <col min="2" max="2" width="76.7109375" style="348" customWidth="1"/>
    <col min="3" max="3" width="22.7109375" customWidth="1"/>
  </cols>
  <sheetData>
    <row r="1" spans="1:3">
      <c r="A1" s="2" t="s">
        <v>30</v>
      </c>
      <c r="B1" s="3" t="str">
        <f>'Info '!C2</f>
        <v>JSC Silk Bank</v>
      </c>
    </row>
    <row r="2" spans="1:3">
      <c r="A2" s="2" t="s">
        <v>31</v>
      </c>
      <c r="B2" s="542">
        <f>'1. key ratios '!B2</f>
        <v>44926</v>
      </c>
    </row>
    <row r="3" spans="1:3">
      <c r="A3" s="4"/>
      <c r="B3"/>
    </row>
    <row r="4" spans="1:3">
      <c r="A4" s="4" t="s">
        <v>431</v>
      </c>
      <c r="B4" t="s">
        <v>432</v>
      </c>
    </row>
    <row r="5" spans="1:3">
      <c r="A5" s="349" t="s">
        <v>433</v>
      </c>
      <c r="B5" s="350"/>
      <c r="C5" s="351"/>
    </row>
    <row r="6" spans="1:3" ht="24">
      <c r="A6" s="352">
        <v>1</v>
      </c>
      <c r="B6" s="353" t="s">
        <v>484</v>
      </c>
      <c r="C6" s="354">
        <v>83893202.610000014</v>
      </c>
    </row>
    <row r="7" spans="1:3">
      <c r="A7" s="352">
        <v>2</v>
      </c>
      <c r="B7" s="353" t="s">
        <v>434</v>
      </c>
      <c r="C7" s="354">
        <v>-4239336.58</v>
      </c>
    </row>
    <row r="8" spans="1:3" ht="24">
      <c r="A8" s="355">
        <v>3</v>
      </c>
      <c r="B8" s="356" t="s">
        <v>435</v>
      </c>
      <c r="C8" s="354">
        <v>79653866.030000016</v>
      </c>
    </row>
    <row r="9" spans="1:3">
      <c r="A9" s="349" t="s">
        <v>436</v>
      </c>
      <c r="B9" s="350"/>
      <c r="C9" s="357"/>
    </row>
    <row r="10" spans="1:3" ht="24">
      <c r="A10" s="358">
        <v>4</v>
      </c>
      <c r="B10" s="359" t="s">
        <v>437</v>
      </c>
      <c r="C10" s="354"/>
    </row>
    <row r="11" spans="1:3">
      <c r="A11" s="358">
        <v>5</v>
      </c>
      <c r="B11" s="360" t="s">
        <v>438</v>
      </c>
      <c r="C11" s="354"/>
    </row>
    <row r="12" spans="1:3">
      <c r="A12" s="358" t="s">
        <v>439</v>
      </c>
      <c r="B12" s="360" t="s">
        <v>440</v>
      </c>
      <c r="C12" s="354">
        <v>267861.19199999998</v>
      </c>
    </row>
    <row r="13" spans="1:3" ht="24">
      <c r="A13" s="361">
        <v>6</v>
      </c>
      <c r="B13" s="359" t="s">
        <v>441</v>
      </c>
      <c r="C13" s="354"/>
    </row>
    <row r="14" spans="1:3">
      <c r="A14" s="361">
        <v>7</v>
      </c>
      <c r="B14" s="362" t="s">
        <v>442</v>
      </c>
      <c r="C14" s="354"/>
    </row>
    <row r="15" spans="1:3">
      <c r="A15" s="363">
        <v>8</v>
      </c>
      <c r="B15" s="364" t="s">
        <v>443</v>
      </c>
      <c r="C15" s="354"/>
    </row>
    <row r="16" spans="1:3">
      <c r="A16" s="361">
        <v>9</v>
      </c>
      <c r="B16" s="362" t="s">
        <v>444</v>
      </c>
      <c r="C16" s="354"/>
    </row>
    <row r="17" spans="1:3">
      <c r="A17" s="361">
        <v>10</v>
      </c>
      <c r="B17" s="362" t="s">
        <v>445</v>
      </c>
      <c r="C17" s="354"/>
    </row>
    <row r="18" spans="1:3">
      <c r="A18" s="365">
        <v>11</v>
      </c>
      <c r="B18" s="366" t="s">
        <v>446</v>
      </c>
      <c r="C18" s="367">
        <v>267861.19199999998</v>
      </c>
    </row>
    <row r="19" spans="1:3">
      <c r="A19" s="368" t="s">
        <v>447</v>
      </c>
      <c r="B19" s="369"/>
      <c r="C19" s="370"/>
    </row>
    <row r="20" spans="1:3" ht="24">
      <c r="A20" s="371">
        <v>12</v>
      </c>
      <c r="B20" s="359" t="s">
        <v>448</v>
      </c>
      <c r="C20" s="354"/>
    </row>
    <row r="21" spans="1:3">
      <c r="A21" s="371">
        <v>13</v>
      </c>
      <c r="B21" s="359" t="s">
        <v>449</v>
      </c>
      <c r="C21" s="354"/>
    </row>
    <row r="22" spans="1:3">
      <c r="A22" s="371">
        <v>14</v>
      </c>
      <c r="B22" s="359" t="s">
        <v>450</v>
      </c>
      <c r="C22" s="354"/>
    </row>
    <row r="23" spans="1:3" ht="24">
      <c r="A23" s="371" t="s">
        <v>451</v>
      </c>
      <c r="B23" s="359" t="s">
        <v>452</v>
      </c>
      <c r="C23" s="354"/>
    </row>
    <row r="24" spans="1:3">
      <c r="A24" s="371">
        <v>15</v>
      </c>
      <c r="B24" s="359" t="s">
        <v>453</v>
      </c>
      <c r="C24" s="354"/>
    </row>
    <row r="25" spans="1:3">
      <c r="A25" s="371" t="s">
        <v>454</v>
      </c>
      <c r="B25" s="359" t="s">
        <v>455</v>
      </c>
      <c r="C25" s="354"/>
    </row>
    <row r="26" spans="1:3">
      <c r="A26" s="372">
        <v>16</v>
      </c>
      <c r="B26" s="373" t="s">
        <v>456</v>
      </c>
      <c r="C26" s="367">
        <v>0</v>
      </c>
    </row>
    <row r="27" spans="1:3">
      <c r="A27" s="349" t="s">
        <v>457</v>
      </c>
      <c r="B27" s="350"/>
      <c r="C27" s="357"/>
    </row>
    <row r="28" spans="1:3">
      <c r="A28" s="374">
        <v>17</v>
      </c>
      <c r="B28" s="360" t="s">
        <v>458</v>
      </c>
      <c r="C28" s="354">
        <v>2404189.5699999998</v>
      </c>
    </row>
    <row r="29" spans="1:3">
      <c r="A29" s="374">
        <v>18</v>
      </c>
      <c r="B29" s="360" t="s">
        <v>459</v>
      </c>
      <c r="C29" s="354">
        <v>-656091</v>
      </c>
    </row>
    <row r="30" spans="1:3">
      <c r="A30" s="372">
        <v>19</v>
      </c>
      <c r="B30" s="373" t="s">
        <v>460</v>
      </c>
      <c r="C30" s="367">
        <v>1748098.5699999998</v>
      </c>
    </row>
    <row r="31" spans="1:3">
      <c r="A31" s="349" t="s">
        <v>461</v>
      </c>
      <c r="B31" s="350"/>
      <c r="C31" s="357"/>
    </row>
    <row r="32" spans="1:3" ht="24">
      <c r="A32" s="374" t="s">
        <v>462</v>
      </c>
      <c r="B32" s="359" t="s">
        <v>463</v>
      </c>
      <c r="C32" s="375"/>
    </row>
    <row r="33" spans="1:3">
      <c r="A33" s="374" t="s">
        <v>464</v>
      </c>
      <c r="B33" s="360" t="s">
        <v>465</v>
      </c>
      <c r="C33" s="375"/>
    </row>
    <row r="34" spans="1:3">
      <c r="A34" s="349" t="s">
        <v>466</v>
      </c>
      <c r="B34" s="350"/>
      <c r="C34" s="357"/>
    </row>
    <row r="35" spans="1:3">
      <c r="A35" s="376">
        <v>20</v>
      </c>
      <c r="B35" s="377" t="s">
        <v>467</v>
      </c>
      <c r="C35" s="367">
        <v>48511184.540000007</v>
      </c>
    </row>
    <row r="36" spans="1:3">
      <c r="A36" s="372">
        <v>21</v>
      </c>
      <c r="B36" s="373" t="s">
        <v>468</v>
      </c>
      <c r="C36" s="367">
        <v>81669825.792000011</v>
      </c>
    </row>
    <row r="37" spans="1:3">
      <c r="A37" s="349" t="s">
        <v>469</v>
      </c>
      <c r="B37" s="350"/>
      <c r="C37" s="357"/>
    </row>
    <row r="38" spans="1:3">
      <c r="A38" s="372">
        <v>22</v>
      </c>
      <c r="B38" s="373" t="s">
        <v>469</v>
      </c>
      <c r="C38" s="602">
        <v>0.59399152709778313</v>
      </c>
    </row>
    <row r="39" spans="1:3">
      <c r="A39" s="349" t="s">
        <v>470</v>
      </c>
      <c r="B39" s="350"/>
      <c r="C39" s="357"/>
    </row>
    <row r="40" spans="1:3">
      <c r="A40" s="378" t="s">
        <v>471</v>
      </c>
      <c r="B40" s="359" t="s">
        <v>472</v>
      </c>
      <c r="C40" s="375"/>
    </row>
    <row r="41" spans="1:3" ht="24">
      <c r="A41" s="379" t="s">
        <v>473</v>
      </c>
      <c r="B41" s="353" t="s">
        <v>474</v>
      </c>
      <c r="C41" s="375"/>
    </row>
    <row r="43" spans="1:3">
      <c r="B43" s="348"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16" activePane="bottomRight" state="frozen"/>
      <selection pane="topRight" activeCell="C1" sqref="C1"/>
      <selection pane="bottomLeft" activeCell="A6" sqref="A6"/>
      <selection pane="bottomRight" activeCell="C8" sqref="C8:G39"/>
    </sheetView>
  </sheetViews>
  <sheetFormatPr defaultRowHeight="15"/>
  <cols>
    <col min="1" max="1" width="8.7109375" style="246"/>
    <col min="2" max="2" width="82.7109375" style="253" customWidth="1"/>
    <col min="3" max="7" width="17.5703125" style="246" customWidth="1"/>
  </cols>
  <sheetData>
    <row r="1" spans="1:7">
      <c r="A1" s="246" t="s">
        <v>30</v>
      </c>
      <c r="B1" s="3" t="str">
        <f>'Info '!C2</f>
        <v>JSC Silk Bank</v>
      </c>
    </row>
    <row r="2" spans="1:7">
      <c r="A2" s="246" t="s">
        <v>31</v>
      </c>
      <c r="B2" s="542">
        <f>'1. key ratios '!B2</f>
        <v>44926</v>
      </c>
    </row>
    <row r="4" spans="1:7" ht="15.75" thickBot="1">
      <c r="A4" s="246" t="s">
        <v>535</v>
      </c>
      <c r="B4" s="418" t="s">
        <v>496</v>
      </c>
    </row>
    <row r="5" spans="1:7">
      <c r="A5" s="419"/>
      <c r="B5" s="420"/>
      <c r="C5" s="682" t="s">
        <v>497</v>
      </c>
      <c r="D5" s="682"/>
      <c r="E5" s="682"/>
      <c r="F5" s="682"/>
      <c r="G5" s="683" t="s">
        <v>498</v>
      </c>
    </row>
    <row r="6" spans="1:7">
      <c r="A6" s="421"/>
      <c r="B6" s="422"/>
      <c r="C6" s="423" t="s">
        <v>499</v>
      </c>
      <c r="D6" s="423" t="s">
        <v>500</v>
      </c>
      <c r="E6" s="423" t="s">
        <v>501</v>
      </c>
      <c r="F6" s="423" t="s">
        <v>502</v>
      </c>
      <c r="G6" s="684"/>
    </row>
    <row r="7" spans="1:7">
      <c r="A7" s="424"/>
      <c r="B7" s="425" t="s">
        <v>503</v>
      </c>
      <c r="C7" s="426"/>
      <c r="D7" s="426"/>
      <c r="E7" s="426"/>
      <c r="F7" s="426"/>
      <c r="G7" s="427"/>
    </row>
    <row r="8" spans="1:7">
      <c r="A8" s="428">
        <v>1</v>
      </c>
      <c r="B8" s="429" t="s">
        <v>504</v>
      </c>
      <c r="C8" s="430">
        <v>48511184.540000007</v>
      </c>
      <c r="D8" s="430">
        <v>0</v>
      </c>
      <c r="E8" s="430"/>
      <c r="F8" s="430">
        <v>5175000</v>
      </c>
      <c r="G8" s="431">
        <v>53686184.540000007</v>
      </c>
    </row>
    <row r="9" spans="1:7">
      <c r="A9" s="428">
        <v>2</v>
      </c>
      <c r="B9" s="432" t="s">
        <v>505</v>
      </c>
      <c r="C9" s="430">
        <v>48511184.540000007</v>
      </c>
      <c r="D9" s="430"/>
      <c r="E9" s="430"/>
      <c r="F9" s="430">
        <v>2875000</v>
      </c>
      <c r="G9" s="431">
        <v>51386184.540000007</v>
      </c>
    </row>
    <row r="10" spans="1:7">
      <c r="A10" s="428">
        <v>3</v>
      </c>
      <c r="B10" s="432" t="s">
        <v>506</v>
      </c>
      <c r="C10" s="433"/>
      <c r="D10" s="433"/>
      <c r="E10" s="433"/>
      <c r="F10" s="430">
        <v>2300000</v>
      </c>
      <c r="G10" s="431">
        <v>2300000</v>
      </c>
    </row>
    <row r="11" spans="1:7" ht="14.65" customHeight="1">
      <c r="A11" s="428">
        <v>4</v>
      </c>
      <c r="B11" s="429" t="s">
        <v>507</v>
      </c>
      <c r="C11" s="430">
        <v>4130148.67</v>
      </c>
      <c r="D11" s="430">
        <v>310382.78000000003</v>
      </c>
      <c r="E11" s="430">
        <v>0</v>
      </c>
      <c r="F11" s="430">
        <v>0</v>
      </c>
      <c r="G11" s="431">
        <v>4153004.164499999</v>
      </c>
    </row>
    <row r="12" spans="1:7">
      <c r="A12" s="428">
        <v>5</v>
      </c>
      <c r="B12" s="432" t="s">
        <v>508</v>
      </c>
      <c r="C12" s="430">
        <v>3984591.53</v>
      </c>
      <c r="D12" s="434">
        <v>310382.78000000003</v>
      </c>
      <c r="E12" s="430">
        <v>0</v>
      </c>
      <c r="F12" s="430">
        <v>0</v>
      </c>
      <c r="G12" s="431">
        <v>4080225.5944999992</v>
      </c>
    </row>
    <row r="13" spans="1:7">
      <c r="A13" s="428">
        <v>6</v>
      </c>
      <c r="B13" s="432" t="s">
        <v>509</v>
      </c>
      <c r="C13" s="430">
        <v>145557.14000000001</v>
      </c>
      <c r="D13" s="434">
        <v>0</v>
      </c>
      <c r="E13" s="430">
        <v>0</v>
      </c>
      <c r="F13" s="430">
        <v>0</v>
      </c>
      <c r="G13" s="431">
        <v>72778.570000000007</v>
      </c>
    </row>
    <row r="14" spans="1:7">
      <c r="A14" s="428">
        <v>7</v>
      </c>
      <c r="B14" s="429" t="s">
        <v>510</v>
      </c>
      <c r="C14" s="430">
        <v>7230310.0999999996</v>
      </c>
      <c r="D14" s="430">
        <v>10000000</v>
      </c>
      <c r="E14" s="430">
        <v>0</v>
      </c>
      <c r="F14" s="430">
        <v>-272576</v>
      </c>
      <c r="G14" s="431">
        <v>3478867.05</v>
      </c>
    </row>
    <row r="15" spans="1:7" ht="39">
      <c r="A15" s="428">
        <v>8</v>
      </c>
      <c r="B15" s="432" t="s">
        <v>511</v>
      </c>
      <c r="C15" s="430">
        <v>7230310.0999999996</v>
      </c>
      <c r="D15" s="434">
        <v>0</v>
      </c>
      <c r="E15" s="430">
        <v>0</v>
      </c>
      <c r="F15" s="430">
        <v>-272576</v>
      </c>
      <c r="G15" s="431">
        <v>3478867.05</v>
      </c>
    </row>
    <row r="16" spans="1:7" ht="26.25">
      <c r="A16" s="428">
        <v>9</v>
      </c>
      <c r="B16" s="432" t="s">
        <v>512</v>
      </c>
      <c r="C16" s="430"/>
      <c r="D16" s="434">
        <v>10000000</v>
      </c>
      <c r="E16" s="430"/>
      <c r="F16" s="430"/>
      <c r="G16" s="431">
        <v>0</v>
      </c>
    </row>
    <row r="17" spans="1:7">
      <c r="A17" s="428">
        <v>10</v>
      </c>
      <c r="B17" s="429" t="s">
        <v>513</v>
      </c>
      <c r="C17" s="430"/>
      <c r="D17" s="434"/>
      <c r="E17" s="430"/>
      <c r="F17" s="430"/>
      <c r="G17" s="431">
        <v>0</v>
      </c>
    </row>
    <row r="18" spans="1:7">
      <c r="A18" s="428">
        <v>11</v>
      </c>
      <c r="B18" s="429" t="s">
        <v>514</v>
      </c>
      <c r="C18" s="430">
        <v>4149267.7600000016</v>
      </c>
      <c r="D18" s="434">
        <v>18700</v>
      </c>
      <c r="E18" s="430">
        <v>0</v>
      </c>
      <c r="F18" s="430">
        <v>0</v>
      </c>
      <c r="G18" s="431">
        <v>0</v>
      </c>
    </row>
    <row r="19" spans="1:7">
      <c r="A19" s="428">
        <v>12</v>
      </c>
      <c r="B19" s="432" t="s">
        <v>515</v>
      </c>
      <c r="C19" s="433"/>
      <c r="D19" s="434">
        <v>18700</v>
      </c>
      <c r="E19" s="430"/>
      <c r="F19" s="430"/>
      <c r="G19" s="431">
        <v>0</v>
      </c>
    </row>
    <row r="20" spans="1:7">
      <c r="A20" s="428">
        <v>13</v>
      </c>
      <c r="B20" s="432" t="s">
        <v>516</v>
      </c>
      <c r="C20" s="430">
        <v>4149267.7600000016</v>
      </c>
      <c r="D20" s="430"/>
      <c r="E20" s="430"/>
      <c r="F20" s="430"/>
      <c r="G20" s="431">
        <v>0</v>
      </c>
    </row>
    <row r="21" spans="1:7">
      <c r="A21" s="435">
        <v>14</v>
      </c>
      <c r="B21" s="436" t="s">
        <v>517</v>
      </c>
      <c r="C21" s="433"/>
      <c r="D21" s="433"/>
      <c r="E21" s="433"/>
      <c r="F21" s="433"/>
      <c r="G21" s="437">
        <v>61318055.754500002</v>
      </c>
    </row>
    <row r="22" spans="1:7">
      <c r="A22" s="438"/>
      <c r="B22" s="439" t="s">
        <v>518</v>
      </c>
      <c r="C22" s="440"/>
      <c r="D22" s="441"/>
      <c r="E22" s="440"/>
      <c r="F22" s="440"/>
      <c r="G22" s="442"/>
    </row>
    <row r="23" spans="1:7">
      <c r="A23" s="428">
        <v>15</v>
      </c>
      <c r="B23" s="429" t="s">
        <v>519</v>
      </c>
      <c r="C23" s="443">
        <v>30479542.784500003</v>
      </c>
      <c r="D23" s="444">
        <v>10620000</v>
      </c>
      <c r="E23" s="443"/>
      <c r="F23" s="443">
        <v>27128.13</v>
      </c>
      <c r="G23" s="431">
        <v>1886855.6097250003</v>
      </c>
    </row>
    <row r="24" spans="1:7">
      <c r="A24" s="428">
        <v>16</v>
      </c>
      <c r="B24" s="429" t="s">
        <v>520</v>
      </c>
      <c r="C24" s="430">
        <v>8971.0500000000011</v>
      </c>
      <c r="D24" s="434">
        <v>71712</v>
      </c>
      <c r="E24" s="430">
        <v>192614</v>
      </c>
      <c r="F24" s="430">
        <v>19748533.808000002</v>
      </c>
      <c r="G24" s="431">
        <v>17469700.027550001</v>
      </c>
    </row>
    <row r="25" spans="1:7">
      <c r="A25" s="428">
        <v>17</v>
      </c>
      <c r="B25" s="432" t="s">
        <v>521</v>
      </c>
      <c r="C25" s="430">
        <v>0</v>
      </c>
      <c r="D25" s="434"/>
      <c r="E25" s="430"/>
      <c r="F25" s="430"/>
      <c r="G25" s="431"/>
    </row>
    <row r="26" spans="1:7" ht="26.25">
      <c r="A26" s="428">
        <v>18</v>
      </c>
      <c r="B26" s="432" t="s">
        <v>522</v>
      </c>
      <c r="C26" s="430">
        <v>8971.0500000000011</v>
      </c>
      <c r="D26" s="434"/>
      <c r="E26" s="430"/>
      <c r="F26" s="430"/>
      <c r="G26" s="431">
        <v>1345.6575</v>
      </c>
    </row>
    <row r="27" spans="1:7">
      <c r="A27" s="428">
        <v>19</v>
      </c>
      <c r="B27" s="432" t="s">
        <v>523</v>
      </c>
      <c r="C27" s="430">
        <v>0</v>
      </c>
      <c r="D27" s="434">
        <v>71712</v>
      </c>
      <c r="E27" s="430">
        <v>192614</v>
      </c>
      <c r="F27" s="430">
        <v>18530831.210000001</v>
      </c>
      <c r="G27" s="431">
        <v>16033280.957999999</v>
      </c>
    </row>
    <row r="28" spans="1:7">
      <c r="A28" s="428">
        <v>20</v>
      </c>
      <c r="B28" s="445" t="s">
        <v>524</v>
      </c>
      <c r="C28" s="430"/>
      <c r="D28" s="434"/>
      <c r="E28" s="430"/>
      <c r="F28" s="430"/>
      <c r="G28" s="431"/>
    </row>
    <row r="29" spans="1:7">
      <c r="A29" s="428">
        <v>21</v>
      </c>
      <c r="B29" s="432" t="s">
        <v>525</v>
      </c>
      <c r="C29" s="430"/>
      <c r="D29" s="434"/>
      <c r="E29" s="430"/>
      <c r="F29" s="430"/>
      <c r="G29" s="431">
        <v>0</v>
      </c>
    </row>
    <row r="30" spans="1:7">
      <c r="A30" s="428">
        <v>22</v>
      </c>
      <c r="B30" s="445" t="s">
        <v>524</v>
      </c>
      <c r="C30" s="430"/>
      <c r="D30" s="434"/>
      <c r="E30" s="430"/>
      <c r="F30" s="430"/>
      <c r="G30" s="431"/>
    </row>
    <row r="31" spans="1:7">
      <c r="A31" s="428">
        <v>23</v>
      </c>
      <c r="B31" s="432" t="s">
        <v>526</v>
      </c>
      <c r="C31" s="430"/>
      <c r="D31" s="434">
        <v>800052.40749999997</v>
      </c>
      <c r="E31" s="430">
        <v>0</v>
      </c>
      <c r="F31" s="430">
        <v>1217702.5980000002</v>
      </c>
      <c r="G31" s="431">
        <v>1435073.4120500002</v>
      </c>
    </row>
    <row r="32" spans="1:7">
      <c r="A32" s="428">
        <v>24</v>
      </c>
      <c r="B32" s="429" t="s">
        <v>527</v>
      </c>
      <c r="C32" s="430"/>
      <c r="D32" s="434"/>
      <c r="E32" s="430"/>
      <c r="F32" s="430"/>
      <c r="G32" s="431"/>
    </row>
    <row r="33" spans="1:7">
      <c r="A33" s="428">
        <v>25</v>
      </c>
      <c r="B33" s="429" t="s">
        <v>528</v>
      </c>
      <c r="C33" s="430">
        <v>12128141.830000006</v>
      </c>
      <c r="D33" s="430">
        <v>1072900.0299999998</v>
      </c>
      <c r="E33" s="430">
        <v>0</v>
      </c>
      <c r="F33" s="430">
        <v>4251815.7800000021</v>
      </c>
      <c r="G33" s="431">
        <v>17000254.825000007</v>
      </c>
    </row>
    <row r="34" spans="1:7">
      <c r="A34" s="428">
        <v>26</v>
      </c>
      <c r="B34" s="432" t="s">
        <v>529</v>
      </c>
      <c r="C34" s="433"/>
      <c r="D34" s="434">
        <v>167694.40000000002</v>
      </c>
      <c r="E34" s="430"/>
      <c r="F34" s="430"/>
      <c r="G34" s="431">
        <v>167694.40000000002</v>
      </c>
    </row>
    <row r="35" spans="1:7">
      <c r="A35" s="428">
        <v>27</v>
      </c>
      <c r="B35" s="432" t="s">
        <v>530</v>
      </c>
      <c r="C35" s="430">
        <v>12128141.830000006</v>
      </c>
      <c r="D35" s="434">
        <v>905205.62999999966</v>
      </c>
      <c r="E35" s="430"/>
      <c r="F35" s="430">
        <v>4251815.7800000021</v>
      </c>
      <c r="G35" s="431">
        <v>16832560.425000008</v>
      </c>
    </row>
    <row r="36" spans="1:7">
      <c r="A36" s="428">
        <v>28</v>
      </c>
      <c r="B36" s="429" t="s">
        <v>531</v>
      </c>
      <c r="C36" s="430"/>
      <c r="D36" s="434">
        <v>1647669.5699999998</v>
      </c>
      <c r="E36" s="430"/>
      <c r="F36" s="430">
        <v>756520</v>
      </c>
      <c r="G36" s="431">
        <v>241795.4785</v>
      </c>
    </row>
    <row r="37" spans="1:7">
      <c r="A37" s="435">
        <v>29</v>
      </c>
      <c r="B37" s="436" t="s">
        <v>532</v>
      </c>
      <c r="C37" s="433"/>
      <c r="D37" s="433"/>
      <c r="E37" s="433"/>
      <c r="F37" s="433"/>
      <c r="G37" s="437">
        <v>36598605.940775007</v>
      </c>
    </row>
    <row r="38" spans="1:7">
      <c r="A38" s="424"/>
      <c r="B38" s="446"/>
      <c r="C38" s="447"/>
      <c r="D38" s="447"/>
      <c r="E38" s="447"/>
      <c r="F38" s="447"/>
      <c r="G38" s="448"/>
    </row>
    <row r="39" spans="1:7" ht="15.75" thickBot="1">
      <c r="A39" s="449">
        <v>30</v>
      </c>
      <c r="B39" s="450" t="s">
        <v>533</v>
      </c>
      <c r="C39" s="309"/>
      <c r="D39" s="310"/>
      <c r="E39" s="310"/>
      <c r="F39" s="311"/>
      <c r="G39" s="451">
        <v>1.6754205297799258</v>
      </c>
    </row>
    <row r="42" spans="1:7" ht="39">
      <c r="B42" s="253"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J18" sqref="J18"/>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Silk Bank</v>
      </c>
    </row>
    <row r="2" spans="1:7">
      <c r="A2" s="2" t="s">
        <v>31</v>
      </c>
      <c r="B2" s="563">
        <v>44926</v>
      </c>
    </row>
    <row r="3" spans="1:7">
      <c r="A3" s="2"/>
    </row>
    <row r="4" spans="1:7" ht="15" thickBot="1">
      <c r="A4" s="6" t="s">
        <v>139</v>
      </c>
      <c r="B4" s="7" t="s">
        <v>138</v>
      </c>
      <c r="C4" s="7"/>
      <c r="D4" s="7"/>
      <c r="E4" s="7"/>
      <c r="F4" s="7"/>
      <c r="G4" s="7"/>
    </row>
    <row r="5" spans="1:7">
      <c r="A5" s="8" t="s">
        <v>6</v>
      </c>
      <c r="B5" s="9"/>
      <c r="C5" s="409" t="s">
        <v>785</v>
      </c>
      <c r="D5" s="409" t="s">
        <v>778</v>
      </c>
      <c r="E5" s="409" t="s">
        <v>773</v>
      </c>
      <c r="F5" s="409" t="s">
        <v>774</v>
      </c>
      <c r="G5" s="410" t="s">
        <v>775</v>
      </c>
    </row>
    <row r="6" spans="1:7">
      <c r="B6" s="220" t="s">
        <v>137</v>
      </c>
      <c r="C6" s="413"/>
      <c r="D6" s="413"/>
      <c r="E6" s="413"/>
      <c r="F6" s="413"/>
      <c r="G6" s="414"/>
    </row>
    <row r="7" spans="1:7">
      <c r="A7" s="10"/>
      <c r="B7" s="221" t="s">
        <v>135</v>
      </c>
      <c r="C7" s="413"/>
      <c r="D7" s="413"/>
      <c r="E7" s="413"/>
      <c r="F7" s="413"/>
      <c r="G7" s="414"/>
    </row>
    <row r="8" spans="1:7">
      <c r="A8" s="8">
        <v>1</v>
      </c>
      <c r="B8" s="11" t="s">
        <v>486</v>
      </c>
      <c r="C8" s="12">
        <v>48511184.540000007</v>
      </c>
      <c r="D8" s="13">
        <v>47033072.099999994</v>
      </c>
      <c r="E8" s="13">
        <v>47669109.719999999</v>
      </c>
      <c r="F8" s="13">
        <v>48782730.109999999</v>
      </c>
      <c r="G8" s="14">
        <v>49632390.290000007</v>
      </c>
    </row>
    <row r="9" spans="1:7">
      <c r="A9" s="8">
        <v>2</v>
      </c>
      <c r="B9" s="11" t="s">
        <v>487</v>
      </c>
      <c r="C9" s="12">
        <v>48511184.540000007</v>
      </c>
      <c r="D9" s="13">
        <v>47033072.099999994</v>
      </c>
      <c r="E9" s="13">
        <v>47669109.719999999</v>
      </c>
      <c r="F9" s="13">
        <v>48782730.109999999</v>
      </c>
      <c r="G9" s="14">
        <v>49632390.290000007</v>
      </c>
    </row>
    <row r="10" spans="1:7">
      <c r="A10" s="8">
        <v>3</v>
      </c>
      <c r="B10" s="11" t="s">
        <v>244</v>
      </c>
      <c r="C10" s="12">
        <v>51806334.150000006</v>
      </c>
      <c r="D10" s="13">
        <v>50425926.109999992</v>
      </c>
      <c r="E10" s="13">
        <v>50544809.549999997</v>
      </c>
      <c r="F10" s="13">
        <v>51647000.859999999</v>
      </c>
      <c r="G10" s="14">
        <v>52495485.620000005</v>
      </c>
    </row>
    <row r="11" spans="1:7">
      <c r="A11" s="8">
        <v>4</v>
      </c>
      <c r="B11" s="11" t="s">
        <v>489</v>
      </c>
      <c r="C11" s="12">
        <v>6435500.856027049</v>
      </c>
      <c r="D11" s="13">
        <v>7730929.6487218384</v>
      </c>
      <c r="E11" s="13">
        <v>5206706.6113385735</v>
      </c>
      <c r="F11" s="13">
        <v>6735696.2838718379</v>
      </c>
      <c r="G11" s="14">
        <v>5798695.1748949355</v>
      </c>
    </row>
    <row r="12" spans="1:7">
      <c r="A12" s="8">
        <v>5</v>
      </c>
      <c r="B12" s="11" t="s">
        <v>490</v>
      </c>
      <c r="C12" s="12">
        <v>8581167.2055233996</v>
      </c>
      <c r="D12" s="13">
        <v>10308419.729979118</v>
      </c>
      <c r="E12" s="13">
        <v>6942485.309496766</v>
      </c>
      <c r="F12" s="13">
        <v>8981159.282382451</v>
      </c>
      <c r="G12" s="14">
        <v>7731828.4118372472</v>
      </c>
    </row>
    <row r="13" spans="1:7">
      <c r="A13" s="8">
        <v>6</v>
      </c>
      <c r="B13" s="11" t="s">
        <v>488</v>
      </c>
      <c r="C13" s="12">
        <v>13119687.070131311</v>
      </c>
      <c r="D13" s="13">
        <v>15779925.709801527</v>
      </c>
      <c r="E13" s="13">
        <v>12782659.366280219</v>
      </c>
      <c r="F13" s="13">
        <v>15671110.145961303</v>
      </c>
      <c r="G13" s="14">
        <v>14614321.352914453</v>
      </c>
    </row>
    <row r="14" spans="1:7">
      <c r="A14" s="10"/>
      <c r="B14" s="220" t="s">
        <v>492</v>
      </c>
      <c r="C14" s="413"/>
      <c r="D14" s="413"/>
      <c r="E14" s="413"/>
      <c r="F14" s="413"/>
      <c r="G14" s="414"/>
    </row>
    <row r="15" spans="1:7" ht="15" customHeight="1">
      <c r="A15" s="8">
        <v>7</v>
      </c>
      <c r="B15" s="11" t="s">
        <v>491</v>
      </c>
      <c r="C15" s="287">
        <v>57240173.042884499</v>
      </c>
      <c r="D15" s="13">
        <v>68112948.195683539</v>
      </c>
      <c r="E15" s="13">
        <v>53853117.125751503</v>
      </c>
      <c r="F15" s="13">
        <v>71891560.79072018</v>
      </c>
      <c r="G15" s="14">
        <v>66480039.751838081</v>
      </c>
    </row>
    <row r="16" spans="1:7">
      <c r="A16" s="10"/>
      <c r="B16" s="220" t="s">
        <v>493</v>
      </c>
      <c r="C16" s="413"/>
      <c r="D16" s="413"/>
      <c r="E16" s="413"/>
      <c r="F16" s="413"/>
      <c r="G16" s="414"/>
    </row>
    <row r="17" spans="1:7">
      <c r="A17" s="8"/>
      <c r="B17" s="221" t="s">
        <v>477</v>
      </c>
      <c r="C17" s="288"/>
      <c r="D17" s="13"/>
      <c r="E17" s="13"/>
      <c r="F17" s="13"/>
      <c r="G17" s="14"/>
    </row>
    <row r="18" spans="1:7">
      <c r="A18" s="8">
        <v>8</v>
      </c>
      <c r="B18" s="11" t="s">
        <v>486</v>
      </c>
      <c r="C18" s="529">
        <v>0.84750240890528561</v>
      </c>
      <c r="D18" s="530">
        <v>0.6905158761426301</v>
      </c>
      <c r="E18" s="530">
        <v>0.88516899790013392</v>
      </c>
      <c r="F18" s="530">
        <v>0.67855989734329025</v>
      </c>
      <c r="G18" s="531">
        <v>0.74657582148373702</v>
      </c>
    </row>
    <row r="19" spans="1:7" ht="15" customHeight="1">
      <c r="A19" s="8">
        <v>9</v>
      </c>
      <c r="B19" s="11" t="s">
        <v>487</v>
      </c>
      <c r="C19" s="529">
        <v>0.84750240890528561</v>
      </c>
      <c r="D19" s="530">
        <v>0.6905158761426301</v>
      </c>
      <c r="E19" s="530">
        <v>0.88516899790013392</v>
      </c>
      <c r="F19" s="530">
        <v>0.67855989734329025</v>
      </c>
      <c r="G19" s="531">
        <v>0.74657582148373702</v>
      </c>
    </row>
    <row r="20" spans="1:7">
      <c r="A20" s="8">
        <v>10</v>
      </c>
      <c r="B20" s="11" t="s">
        <v>244</v>
      </c>
      <c r="C20" s="529">
        <v>0.9050694887170686</v>
      </c>
      <c r="D20" s="530">
        <v>0.7403280498904552</v>
      </c>
      <c r="E20" s="530">
        <v>0.93856794643796881</v>
      </c>
      <c r="F20" s="530">
        <v>0.71840144089160796</v>
      </c>
      <c r="G20" s="531">
        <v>0.78964281333102815</v>
      </c>
    </row>
    <row r="21" spans="1:7">
      <c r="A21" s="8">
        <v>11</v>
      </c>
      <c r="B21" s="11" t="s">
        <v>489</v>
      </c>
      <c r="C21" s="529">
        <v>0.11242979386532521</v>
      </c>
      <c r="D21" s="530">
        <v>0.11350161538319323</v>
      </c>
      <c r="E21" s="530">
        <v>9.6683477006177396E-2</v>
      </c>
      <c r="F21" s="530">
        <v>9.3692447483227914E-2</v>
      </c>
      <c r="G21" s="531">
        <v>8.7224604505965406E-2</v>
      </c>
    </row>
    <row r="22" spans="1:7">
      <c r="A22" s="8">
        <v>12</v>
      </c>
      <c r="B22" s="11" t="s">
        <v>490</v>
      </c>
      <c r="C22" s="529">
        <v>0.14991511641822544</v>
      </c>
      <c r="D22" s="530">
        <v>0.151343026591123</v>
      </c>
      <c r="E22" s="530">
        <v>0.12891519897140746</v>
      </c>
      <c r="F22" s="530">
        <v>0.12492647514674277</v>
      </c>
      <c r="G22" s="531">
        <v>0.11630300524336665</v>
      </c>
    </row>
    <row r="23" spans="1:7">
      <c r="A23" s="8">
        <v>13</v>
      </c>
      <c r="B23" s="11" t="s">
        <v>488</v>
      </c>
      <c r="C23" s="529">
        <v>0.22920418252932262</v>
      </c>
      <c r="D23" s="530">
        <v>0.23167292163696906</v>
      </c>
      <c r="E23" s="530">
        <v>0.2373615502410315</v>
      </c>
      <c r="F23" s="530">
        <v>0.2179826112216518</v>
      </c>
      <c r="G23" s="531">
        <v>0.21983021381256601</v>
      </c>
    </row>
    <row r="24" spans="1:7">
      <c r="A24" s="10"/>
      <c r="B24" s="220" t="s">
        <v>134</v>
      </c>
      <c r="C24" s="532"/>
      <c r="D24" s="532"/>
      <c r="E24" s="532"/>
      <c r="F24" s="532"/>
      <c r="G24" s="533"/>
    </row>
    <row r="25" spans="1:7" ht="15" customHeight="1">
      <c r="A25" s="415">
        <v>14</v>
      </c>
      <c r="B25" s="11" t="s">
        <v>133</v>
      </c>
      <c r="C25" s="534">
        <v>6.9976078573742315E-2</v>
      </c>
      <c r="D25" s="535">
        <v>8.6712764166882422E-2</v>
      </c>
      <c r="E25" s="535">
        <v>6.8644437943282871E-2</v>
      </c>
      <c r="F25" s="535">
        <v>6.6340453031664887E-2</v>
      </c>
      <c r="G25" s="536">
        <v>6.3201565357805162E-2</v>
      </c>
    </row>
    <row r="26" spans="1:7">
      <c r="A26" s="415">
        <v>15</v>
      </c>
      <c r="B26" s="11" t="s">
        <v>132</v>
      </c>
      <c r="C26" s="534">
        <v>2.9409129873193305E-2</v>
      </c>
      <c r="D26" s="535">
        <v>3.7733216878770522E-2</v>
      </c>
      <c r="E26" s="535">
        <v>3.1564328779412947E-2</v>
      </c>
      <c r="F26" s="535">
        <v>3.1725445419185233E-2</v>
      </c>
      <c r="G26" s="536">
        <v>2.4044902504604955E-2</v>
      </c>
    </row>
    <row r="27" spans="1:7">
      <c r="A27" s="415">
        <v>16</v>
      </c>
      <c r="B27" s="11" t="s">
        <v>131</v>
      </c>
      <c r="C27" s="534">
        <v>-2.5967160101922751E-2</v>
      </c>
      <c r="D27" s="535">
        <v>-3.3195023967773338E-2</v>
      </c>
      <c r="E27" s="535">
        <v>-2.6266127410361082E-2</v>
      </c>
      <c r="F27" s="535">
        <v>-3.0832339776697228E-2</v>
      </c>
      <c r="G27" s="536">
        <v>-8.6417676734399096E-3</v>
      </c>
    </row>
    <row r="28" spans="1:7">
      <c r="A28" s="415">
        <v>17</v>
      </c>
      <c r="B28" s="11" t="s">
        <v>130</v>
      </c>
      <c r="C28" s="534">
        <v>4.0566948700549006E-2</v>
      </c>
      <c r="D28" s="535">
        <v>4.8979547288111901E-2</v>
      </c>
      <c r="E28" s="535">
        <v>3.7080109163869925E-2</v>
      </c>
      <c r="F28" s="535">
        <v>3.4615007612479654E-2</v>
      </c>
      <c r="G28" s="536">
        <v>3.9156662853200207E-2</v>
      </c>
    </row>
    <row r="29" spans="1:7">
      <c r="A29" s="415">
        <v>18</v>
      </c>
      <c r="B29" s="11" t="s">
        <v>270</v>
      </c>
      <c r="C29" s="534">
        <v>-3.3122255484799017E-2</v>
      </c>
      <c r="D29" s="535">
        <v>-4.8911011129122245E-2</v>
      </c>
      <c r="E29" s="535">
        <v>-4.3456904238065724E-2</v>
      </c>
      <c r="F29" s="535">
        <v>-3.6956771619234767E-2</v>
      </c>
      <c r="G29" s="536">
        <v>9.4924772382594929E-3</v>
      </c>
    </row>
    <row r="30" spans="1:7">
      <c r="A30" s="415">
        <v>19</v>
      </c>
      <c r="B30" s="11" t="s">
        <v>271</v>
      </c>
      <c r="C30" s="534">
        <v>-5.4955915971710907E-2</v>
      </c>
      <c r="D30" s="535">
        <v>-8.0165581024978935E-2</v>
      </c>
      <c r="E30" s="535">
        <v>-7.1654535872239203E-2</v>
      </c>
      <c r="F30" s="535">
        <v>-6.2810585501920951E-2</v>
      </c>
      <c r="G30" s="536">
        <v>1.5377283022315304E-2</v>
      </c>
    </row>
    <row r="31" spans="1:7">
      <c r="A31" s="10"/>
      <c r="B31" s="220" t="s">
        <v>350</v>
      </c>
      <c r="C31" s="532"/>
      <c r="D31" s="532"/>
      <c r="E31" s="532"/>
      <c r="F31" s="532"/>
      <c r="G31" s="533"/>
    </row>
    <row r="32" spans="1:7">
      <c r="A32" s="415">
        <v>20</v>
      </c>
      <c r="B32" s="11" t="s">
        <v>129</v>
      </c>
      <c r="C32" s="534">
        <v>7.1593592432212444E-2</v>
      </c>
      <c r="D32" s="535">
        <v>9.7700818052230035E-2</v>
      </c>
      <c r="E32" s="535">
        <v>0.1459437829377751</v>
      </c>
      <c r="F32" s="535">
        <v>0.16505744055088239</v>
      </c>
      <c r="G32" s="536">
        <v>0.16738595385538177</v>
      </c>
    </row>
    <row r="33" spans="1:7" ht="15" customHeight="1">
      <c r="A33" s="415">
        <v>21</v>
      </c>
      <c r="B33" s="11" t="s">
        <v>128</v>
      </c>
      <c r="C33" s="534">
        <v>4.2022503882801265E-2</v>
      </c>
      <c r="D33" s="535">
        <v>5.0902620948851923E-2</v>
      </c>
      <c r="E33" s="535">
        <v>6.4883518819109212E-2</v>
      </c>
      <c r="F33" s="535">
        <v>6.9545281550102159E-2</v>
      </c>
      <c r="G33" s="536">
        <v>6.969366395158709E-2</v>
      </c>
    </row>
    <row r="34" spans="1:7">
      <c r="A34" s="415">
        <v>22</v>
      </c>
      <c r="B34" s="11" t="s">
        <v>127</v>
      </c>
      <c r="C34" s="534">
        <v>0.37000812830572832</v>
      </c>
      <c r="D34" s="535">
        <v>0.33008692441883963</v>
      </c>
      <c r="E34" s="535">
        <v>0.19592437409026345</v>
      </c>
      <c r="F34" s="535">
        <v>0.22430830972248131</v>
      </c>
      <c r="G34" s="536">
        <v>0.22868434117302994</v>
      </c>
    </row>
    <row r="35" spans="1:7" ht="15" customHeight="1">
      <c r="A35" s="415">
        <v>23</v>
      </c>
      <c r="B35" s="11" t="s">
        <v>126</v>
      </c>
      <c r="C35" s="534">
        <v>0.14465277297749282</v>
      </c>
      <c r="D35" s="535">
        <v>0.1977002062449103</v>
      </c>
      <c r="E35" s="535">
        <v>7.5296942059711172E-2</v>
      </c>
      <c r="F35" s="535">
        <v>0.21782155335133591</v>
      </c>
      <c r="G35" s="536">
        <v>0.20680487498212347</v>
      </c>
    </row>
    <row r="36" spans="1:7">
      <c r="A36" s="415">
        <v>24</v>
      </c>
      <c r="B36" s="11" t="s">
        <v>125</v>
      </c>
      <c r="C36" s="534">
        <v>0.21923715516628856</v>
      </c>
      <c r="D36" s="535">
        <v>0.46099129096252295</v>
      </c>
      <c r="E36" s="535">
        <v>1.3803265912725002E-2</v>
      </c>
      <c r="F36" s="535">
        <v>7.1589516154703706E-4</v>
      </c>
      <c r="G36" s="536">
        <v>0.32584474146547165</v>
      </c>
    </row>
    <row r="37" spans="1:7" ht="15" customHeight="1">
      <c r="A37" s="10"/>
      <c r="B37" s="220" t="s">
        <v>351</v>
      </c>
      <c r="C37" s="532"/>
      <c r="D37" s="532"/>
      <c r="E37" s="532"/>
      <c r="F37" s="532"/>
      <c r="G37" s="533"/>
    </row>
    <row r="38" spans="1:7" ht="15" customHeight="1">
      <c r="A38" s="415">
        <v>25</v>
      </c>
      <c r="B38" s="11" t="s">
        <v>124</v>
      </c>
      <c r="C38" s="537">
        <v>0.35278899881582926</v>
      </c>
      <c r="D38" s="538">
        <v>0.32247973720512596</v>
      </c>
      <c r="E38" s="538">
        <v>0.44772812081063196</v>
      </c>
      <c r="F38" s="538">
        <v>0.35465761211009106</v>
      </c>
      <c r="G38" s="539">
        <v>0.37673474951374064</v>
      </c>
    </row>
    <row r="39" spans="1:7" ht="15" customHeight="1">
      <c r="A39" s="415">
        <v>26</v>
      </c>
      <c r="B39" s="11" t="s">
        <v>123</v>
      </c>
      <c r="C39" s="537">
        <v>0.2688375631872657</v>
      </c>
      <c r="D39" s="538">
        <v>0.2686654432456681</v>
      </c>
      <c r="E39" s="538">
        <v>0.16477854600384689</v>
      </c>
      <c r="F39" s="538">
        <v>0.13308155848890119</v>
      </c>
      <c r="G39" s="539">
        <v>0.15574488651436422</v>
      </c>
    </row>
    <row r="40" spans="1:7" ht="15" customHeight="1">
      <c r="A40" s="415">
        <v>27</v>
      </c>
      <c r="B40" s="11" t="s">
        <v>122</v>
      </c>
      <c r="C40" s="537">
        <v>0.14195045816821317</v>
      </c>
      <c r="D40" s="538">
        <v>0.12465381841449046</v>
      </c>
      <c r="E40" s="538">
        <v>8.4388384081508658E-2</v>
      </c>
      <c r="F40" s="538">
        <v>0.1256366601234441</v>
      </c>
      <c r="G40" s="539">
        <v>8.1263564124999604E-2</v>
      </c>
    </row>
    <row r="41" spans="1:7" ht="15" customHeight="1">
      <c r="A41" s="416"/>
      <c r="B41" s="220" t="s">
        <v>394</v>
      </c>
      <c r="C41" s="413"/>
      <c r="D41" s="413"/>
      <c r="E41" s="413"/>
      <c r="F41" s="413"/>
      <c r="G41" s="414"/>
    </row>
    <row r="42" spans="1:7">
      <c r="A42" s="415">
        <v>28</v>
      </c>
      <c r="B42" s="11" t="s">
        <v>377</v>
      </c>
      <c r="C42" s="15">
        <v>28839575.869999997</v>
      </c>
      <c r="D42" s="16">
        <v>39070286.440000005</v>
      </c>
      <c r="E42" s="16">
        <v>37577645.133626401</v>
      </c>
      <c r="F42" s="16">
        <v>33641079.189999998</v>
      </c>
      <c r="G42" s="17">
        <v>39573837.899999991</v>
      </c>
    </row>
    <row r="43" spans="1:7" ht="15" customHeight="1">
      <c r="A43" s="415">
        <v>29</v>
      </c>
      <c r="B43" s="11" t="s">
        <v>389</v>
      </c>
      <c r="C43" s="15">
        <v>12047888.378249999</v>
      </c>
      <c r="D43" s="16">
        <v>13254812.613400001</v>
      </c>
      <c r="E43" s="16">
        <v>12869564.5162</v>
      </c>
      <c r="F43" s="16">
        <v>11877040.71415</v>
      </c>
      <c r="G43" s="17">
        <v>11153067.564049998</v>
      </c>
    </row>
    <row r="44" spans="1:7" ht="15" customHeight="1">
      <c r="A44" s="452">
        <v>30</v>
      </c>
      <c r="B44" s="453" t="s">
        <v>378</v>
      </c>
      <c r="C44" s="526">
        <v>2.3937452742394227</v>
      </c>
      <c r="D44" s="527">
        <v>2.9476302366207543</v>
      </c>
      <c r="E44" s="527">
        <v>2.9198847471741773</v>
      </c>
      <c r="F44" s="527">
        <v>2.8324462296336899</v>
      </c>
      <c r="G44" s="528">
        <v>3.5482469439671895</v>
      </c>
    </row>
    <row r="45" spans="1:7" ht="15" customHeight="1">
      <c r="A45" s="452"/>
      <c r="B45" s="220" t="s">
        <v>496</v>
      </c>
      <c r="C45" s="454"/>
      <c r="D45" s="455"/>
      <c r="E45" s="455"/>
      <c r="F45" s="455"/>
      <c r="G45" s="456"/>
    </row>
    <row r="46" spans="1:7" ht="15" customHeight="1">
      <c r="A46" s="452">
        <v>31</v>
      </c>
      <c r="B46" s="453" t="s">
        <v>503</v>
      </c>
      <c r="C46" s="454">
        <v>61318055.754500002</v>
      </c>
      <c r="D46" s="455">
        <v>57487096.908499993</v>
      </c>
      <c r="E46" s="455">
        <v>56004417.652500004</v>
      </c>
      <c r="F46" s="455">
        <v>60000891.506999999</v>
      </c>
      <c r="G46" s="456">
        <v>58813705.04900001</v>
      </c>
    </row>
    <row r="47" spans="1:7" ht="15" customHeight="1">
      <c r="A47" s="452">
        <v>32</v>
      </c>
      <c r="B47" s="453" t="s">
        <v>518</v>
      </c>
      <c r="C47" s="454">
        <v>36598605.940775007</v>
      </c>
      <c r="D47" s="455">
        <v>39372851.676900022</v>
      </c>
      <c r="E47" s="455">
        <v>31849325.489900008</v>
      </c>
      <c r="F47" s="455">
        <v>31615845.140500002</v>
      </c>
      <c r="G47" s="456">
        <v>32472603.387424968</v>
      </c>
    </row>
    <row r="48" spans="1:7" ht="15" thickBot="1">
      <c r="A48" s="417">
        <v>33</v>
      </c>
      <c r="B48" s="222" t="s">
        <v>536</v>
      </c>
      <c r="C48" s="523">
        <v>1.6754205297799258</v>
      </c>
      <c r="D48" s="524">
        <v>1.4600694249999566</v>
      </c>
      <c r="E48" s="524">
        <v>1.7584176993092053</v>
      </c>
      <c r="F48" s="524">
        <v>1.8978107730588123</v>
      </c>
      <c r="G48" s="525">
        <v>1.8111792376885818</v>
      </c>
    </row>
    <row r="49" spans="1:2">
      <c r="A49" s="18"/>
    </row>
    <row r="50" spans="1:2" ht="38.25">
      <c r="B50" s="290" t="s">
        <v>478</v>
      </c>
    </row>
    <row r="51" spans="1:2" ht="51">
      <c r="B51" s="290" t="s">
        <v>393</v>
      </c>
    </row>
    <row r="53" spans="1:2">
      <c r="B53" s="289"/>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L29" sqref="L29"/>
    </sheetView>
  </sheetViews>
  <sheetFormatPr defaultColWidth="9.28515625" defaultRowHeight="12.75"/>
  <cols>
    <col min="1" max="1" width="11.7109375" style="466" bestFit="1" customWidth="1"/>
    <col min="2" max="2" width="53.42578125" style="466" customWidth="1"/>
    <col min="3" max="3" width="14.28515625" style="466" bestFit="1" customWidth="1"/>
    <col min="4" max="4" width="14.140625" style="466" bestFit="1" customWidth="1"/>
    <col min="5" max="5" width="17.7109375" style="466" bestFit="1" customWidth="1"/>
    <col min="6" max="6" width="14.140625" style="466" bestFit="1" customWidth="1"/>
    <col min="7" max="7" width="20.85546875" style="466" customWidth="1"/>
    <col min="8" max="8" width="14.5703125" style="466" customWidth="1"/>
    <col min="9" max="16384" width="9.28515625" style="466"/>
  </cols>
  <sheetData>
    <row r="1" spans="1:8" ht="13.5">
      <c r="A1" s="457" t="s">
        <v>30</v>
      </c>
      <c r="B1" s="3" t="str">
        <f>'Info '!C2</f>
        <v>JSC Silk Bank</v>
      </c>
    </row>
    <row r="2" spans="1:8" ht="13.5">
      <c r="A2" s="457" t="s">
        <v>31</v>
      </c>
      <c r="B2" s="542">
        <f>'1. key ratios '!B2</f>
        <v>44926</v>
      </c>
    </row>
    <row r="3" spans="1:8">
      <c r="A3" s="458" t="s">
        <v>543</v>
      </c>
    </row>
    <row r="5" spans="1:8" ht="15" customHeight="1">
      <c r="A5" s="685" t="s">
        <v>544</v>
      </c>
      <c r="B5" s="686"/>
      <c r="C5" s="691" t="s">
        <v>545</v>
      </c>
      <c r="D5" s="692"/>
      <c r="E5" s="692"/>
      <c r="F5" s="692"/>
      <c r="G5" s="692"/>
      <c r="H5" s="693"/>
    </row>
    <row r="6" spans="1:8">
      <c r="A6" s="687"/>
      <c r="B6" s="688"/>
      <c r="C6" s="694"/>
      <c r="D6" s="695"/>
      <c r="E6" s="695"/>
      <c r="F6" s="695"/>
      <c r="G6" s="695"/>
      <c r="H6" s="696"/>
    </row>
    <row r="7" spans="1:8">
      <c r="A7" s="689"/>
      <c r="B7" s="690"/>
      <c r="C7" s="488" t="s">
        <v>546</v>
      </c>
      <c r="D7" s="488" t="s">
        <v>547</v>
      </c>
      <c r="E7" s="488" t="s">
        <v>548</v>
      </c>
      <c r="F7" s="488" t="s">
        <v>549</v>
      </c>
      <c r="G7" s="488" t="s">
        <v>550</v>
      </c>
      <c r="H7" s="488" t="s">
        <v>108</v>
      </c>
    </row>
    <row r="8" spans="1:8" ht="24">
      <c r="A8" s="460">
        <v>1</v>
      </c>
      <c r="B8" s="459" t="s">
        <v>95</v>
      </c>
      <c r="C8" s="544">
        <v>533488.31999999995</v>
      </c>
      <c r="D8" s="544">
        <v>6406270.0100000072</v>
      </c>
      <c r="E8" s="544">
        <v>7584353.5800000001</v>
      </c>
      <c r="F8" s="544">
        <v>16769698.380000001</v>
      </c>
      <c r="G8" s="544">
        <v>0</v>
      </c>
      <c r="H8" s="546">
        <v>31293810.290000007</v>
      </c>
    </row>
    <row r="9" spans="1:8" ht="24">
      <c r="A9" s="460">
        <v>2</v>
      </c>
      <c r="B9" s="459" t="s">
        <v>96</v>
      </c>
      <c r="C9" s="544"/>
      <c r="D9" s="544">
        <v>0</v>
      </c>
      <c r="E9" s="544"/>
      <c r="F9" s="544"/>
      <c r="G9" s="544"/>
      <c r="H9" s="546">
        <v>0</v>
      </c>
    </row>
    <row r="10" spans="1:8">
      <c r="A10" s="460">
        <v>3</v>
      </c>
      <c r="B10" s="459" t="s">
        <v>268</v>
      </c>
      <c r="C10" s="544"/>
      <c r="D10" s="544">
        <v>0</v>
      </c>
      <c r="E10" s="544"/>
      <c r="F10" s="544"/>
      <c r="G10" s="544"/>
      <c r="H10" s="546">
        <v>0</v>
      </c>
    </row>
    <row r="11" spans="1:8">
      <c r="A11" s="460">
        <v>4</v>
      </c>
      <c r="B11" s="459" t="s">
        <v>97</v>
      </c>
      <c r="C11" s="544"/>
      <c r="D11" s="544">
        <v>0</v>
      </c>
      <c r="E11" s="544"/>
      <c r="F11" s="544"/>
      <c r="G11" s="544"/>
      <c r="H11" s="546">
        <v>0</v>
      </c>
    </row>
    <row r="12" spans="1:8" ht="24">
      <c r="A12" s="460">
        <v>5</v>
      </c>
      <c r="B12" s="459" t="s">
        <v>98</v>
      </c>
      <c r="C12" s="544"/>
      <c r="D12" s="544">
        <v>0</v>
      </c>
      <c r="E12" s="544"/>
      <c r="F12" s="544"/>
      <c r="G12" s="544"/>
      <c r="H12" s="546">
        <v>0</v>
      </c>
    </row>
    <row r="13" spans="1:8">
      <c r="A13" s="460">
        <v>6</v>
      </c>
      <c r="B13" s="459" t="s">
        <v>99</v>
      </c>
      <c r="C13" s="544">
        <v>1155353.04</v>
      </c>
      <c r="D13" s="544">
        <v>6800000</v>
      </c>
      <c r="E13" s="544"/>
      <c r="F13" s="544"/>
      <c r="G13" s="544"/>
      <c r="H13" s="546">
        <v>7955353.04</v>
      </c>
    </row>
    <row r="14" spans="1:8">
      <c r="A14" s="460">
        <v>7</v>
      </c>
      <c r="B14" s="459" t="s">
        <v>100</v>
      </c>
      <c r="C14" s="544"/>
      <c r="D14" s="544">
        <v>724028.94</v>
      </c>
      <c r="E14" s="544">
        <v>4045491.32</v>
      </c>
      <c r="F14" s="544">
        <v>7982411.75</v>
      </c>
      <c r="G14" s="544">
        <v>0</v>
      </c>
      <c r="H14" s="546">
        <v>12751932.01</v>
      </c>
    </row>
    <row r="15" spans="1:8">
      <c r="A15" s="460">
        <v>8</v>
      </c>
      <c r="B15" s="459" t="s">
        <v>101</v>
      </c>
      <c r="C15" s="544"/>
      <c r="D15" s="544">
        <v>245379.96999999991</v>
      </c>
      <c r="E15" s="544">
        <v>4070249.87</v>
      </c>
      <c r="F15" s="544">
        <v>1986870.0500000003</v>
      </c>
      <c r="G15" s="544">
        <v>55791.969999999987</v>
      </c>
      <c r="H15" s="546">
        <v>6358291.8600000003</v>
      </c>
    </row>
    <row r="16" spans="1:8" ht="24">
      <c r="A16" s="460">
        <v>9</v>
      </c>
      <c r="B16" s="459" t="s">
        <v>102</v>
      </c>
      <c r="C16" s="544"/>
      <c r="D16" s="544">
        <v>0</v>
      </c>
      <c r="E16" s="544"/>
      <c r="F16" s="544">
        <v>0</v>
      </c>
      <c r="G16" s="544"/>
      <c r="H16" s="546">
        <v>0</v>
      </c>
    </row>
    <row r="17" spans="1:8">
      <c r="A17" s="460">
        <v>10</v>
      </c>
      <c r="B17" s="491" t="s">
        <v>562</v>
      </c>
      <c r="C17" s="544"/>
      <c r="D17" s="544">
        <v>674509.71000000008</v>
      </c>
      <c r="E17" s="544">
        <v>45247.729999999981</v>
      </c>
      <c r="F17" s="544">
        <v>0</v>
      </c>
      <c r="G17" s="544">
        <v>411.07000000000005</v>
      </c>
      <c r="H17" s="546">
        <v>720168.51</v>
      </c>
    </row>
    <row r="18" spans="1:8">
      <c r="A18" s="460">
        <v>11</v>
      </c>
      <c r="B18" s="459" t="s">
        <v>104</v>
      </c>
      <c r="C18" s="544"/>
      <c r="D18" s="544">
        <v>201.28</v>
      </c>
      <c r="E18" s="544">
        <v>2657.38</v>
      </c>
      <c r="F18" s="544">
        <v>0</v>
      </c>
      <c r="G18" s="544">
        <v>42224.599999999984</v>
      </c>
      <c r="H18" s="546">
        <v>45083.259999999987</v>
      </c>
    </row>
    <row r="19" spans="1:8">
      <c r="A19" s="460">
        <v>12</v>
      </c>
      <c r="B19" s="459" t="s">
        <v>105</v>
      </c>
      <c r="C19" s="544"/>
      <c r="D19" s="544">
        <v>0</v>
      </c>
      <c r="E19" s="544"/>
      <c r="F19" s="544"/>
      <c r="G19" s="544"/>
      <c r="H19" s="546">
        <v>0</v>
      </c>
    </row>
    <row r="20" spans="1:8">
      <c r="A20" s="460">
        <v>13</v>
      </c>
      <c r="B20" s="459" t="s">
        <v>246</v>
      </c>
      <c r="C20" s="544"/>
      <c r="D20" s="544">
        <v>0</v>
      </c>
      <c r="E20" s="544"/>
      <c r="F20" s="544"/>
      <c r="G20" s="544"/>
      <c r="H20" s="546">
        <v>0</v>
      </c>
    </row>
    <row r="21" spans="1:8">
      <c r="A21" s="460">
        <v>14</v>
      </c>
      <c r="B21" s="459" t="s">
        <v>107</v>
      </c>
      <c r="C21" s="544">
        <v>1857441.77</v>
      </c>
      <c r="D21" s="544">
        <v>7243812.2800000012</v>
      </c>
      <c r="E21" s="544">
        <v>0</v>
      </c>
      <c r="F21" s="544"/>
      <c r="G21" s="544">
        <v>16109469.370000005</v>
      </c>
      <c r="H21" s="546">
        <v>25210723.420000006</v>
      </c>
    </row>
    <row r="22" spans="1:8">
      <c r="A22" s="461">
        <v>15</v>
      </c>
      <c r="B22" s="468" t="s">
        <v>108</v>
      </c>
      <c r="C22" s="546">
        <v>3546283.13</v>
      </c>
      <c r="D22" s="546">
        <v>21419692.480000008</v>
      </c>
      <c r="E22" s="546">
        <v>15702752.15</v>
      </c>
      <c r="F22" s="546">
        <v>26738980.180000003</v>
      </c>
      <c r="G22" s="546">
        <v>16207485.940000005</v>
      </c>
      <c r="H22" s="546">
        <v>83615193.879999995</v>
      </c>
    </row>
    <row r="26" spans="1:8" ht="51">
      <c r="B26" s="492"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A2" zoomScaleNormal="100" workbookViewId="0">
      <selection activeCell="C7" sqref="C7:I23"/>
    </sheetView>
  </sheetViews>
  <sheetFormatPr defaultColWidth="9.28515625" defaultRowHeight="12.75"/>
  <cols>
    <col min="1" max="1" width="11.7109375" style="493" bestFit="1" customWidth="1"/>
    <col min="2" max="2" width="74.85546875" style="466" customWidth="1"/>
    <col min="3" max="3" width="22.42578125" style="466" customWidth="1"/>
    <col min="4" max="4" width="23.5703125" style="466" customWidth="1"/>
    <col min="5" max="8" width="22.28515625" style="466" customWidth="1"/>
    <col min="9" max="9" width="41.42578125" style="466" customWidth="1"/>
    <col min="10" max="16384" width="9.28515625" style="466"/>
  </cols>
  <sheetData>
    <row r="1" spans="1:9" ht="13.5">
      <c r="A1" s="457" t="s">
        <v>30</v>
      </c>
      <c r="B1" s="3" t="str">
        <f>'Info '!C2</f>
        <v>JSC Silk Bank</v>
      </c>
    </row>
    <row r="2" spans="1:9" ht="13.5">
      <c r="A2" s="457" t="s">
        <v>31</v>
      </c>
      <c r="B2" s="542">
        <f>'1. key ratios '!B2</f>
        <v>44926</v>
      </c>
    </row>
    <row r="3" spans="1:9">
      <c r="A3" s="458" t="s">
        <v>551</v>
      </c>
    </row>
    <row r="4" spans="1:9">
      <c r="C4" s="494" t="s">
        <v>0</v>
      </c>
      <c r="D4" s="494" t="s">
        <v>1</v>
      </c>
      <c r="E4" s="494" t="s">
        <v>2</v>
      </c>
      <c r="F4" s="494" t="s">
        <v>3</v>
      </c>
      <c r="G4" s="494" t="s">
        <v>4</v>
      </c>
      <c r="H4" s="494" t="s">
        <v>5</v>
      </c>
      <c r="I4" s="494" t="s">
        <v>8</v>
      </c>
    </row>
    <row r="5" spans="1:9" ht="44.25" customHeight="1">
      <c r="A5" s="685" t="s">
        <v>552</v>
      </c>
      <c r="B5" s="686"/>
      <c r="C5" s="699" t="s">
        <v>553</v>
      </c>
      <c r="D5" s="699"/>
      <c r="E5" s="699" t="s">
        <v>554</v>
      </c>
      <c r="F5" s="699" t="s">
        <v>555</v>
      </c>
      <c r="G5" s="697" t="s">
        <v>556</v>
      </c>
      <c r="H5" s="697" t="s">
        <v>557</v>
      </c>
      <c r="I5" s="495" t="s">
        <v>558</v>
      </c>
    </row>
    <row r="6" spans="1:9" ht="60" customHeight="1">
      <c r="A6" s="689"/>
      <c r="B6" s="690"/>
      <c r="C6" s="484" t="s">
        <v>559</v>
      </c>
      <c r="D6" s="484" t="s">
        <v>560</v>
      </c>
      <c r="E6" s="699"/>
      <c r="F6" s="699"/>
      <c r="G6" s="698"/>
      <c r="H6" s="698"/>
      <c r="I6" s="495" t="s">
        <v>561</v>
      </c>
    </row>
    <row r="7" spans="1:9">
      <c r="A7" s="464">
        <v>1</v>
      </c>
      <c r="B7" s="459" t="s">
        <v>95</v>
      </c>
      <c r="C7" s="543"/>
      <c r="D7" s="543">
        <v>31293810.290000007</v>
      </c>
      <c r="E7" s="543"/>
      <c r="F7" s="543"/>
      <c r="G7" s="543"/>
      <c r="H7" s="543"/>
      <c r="I7" s="603">
        <v>31293810.290000007</v>
      </c>
    </row>
    <row r="8" spans="1:9">
      <c r="A8" s="464">
        <v>2</v>
      </c>
      <c r="B8" s="459" t="s">
        <v>96</v>
      </c>
      <c r="C8" s="543"/>
      <c r="D8" s="543">
        <v>0</v>
      </c>
      <c r="E8" s="543"/>
      <c r="F8" s="543"/>
      <c r="G8" s="543"/>
      <c r="H8" s="543"/>
      <c r="I8" s="603">
        <v>0</v>
      </c>
    </row>
    <row r="9" spans="1:9">
      <c r="A9" s="464">
        <v>3</v>
      </c>
      <c r="B9" s="459" t="s">
        <v>268</v>
      </c>
      <c r="C9" s="543"/>
      <c r="D9" s="543">
        <v>0</v>
      </c>
      <c r="E9" s="543"/>
      <c r="F9" s="543"/>
      <c r="G9" s="543"/>
      <c r="H9" s="543"/>
      <c r="I9" s="603">
        <v>0</v>
      </c>
    </row>
    <row r="10" spans="1:9">
      <c r="A10" s="464">
        <v>4</v>
      </c>
      <c r="B10" s="459" t="s">
        <v>97</v>
      </c>
      <c r="C10" s="543"/>
      <c r="D10" s="543">
        <v>0</v>
      </c>
      <c r="E10" s="543"/>
      <c r="F10" s="543"/>
      <c r="G10" s="543"/>
      <c r="H10" s="543"/>
      <c r="I10" s="603">
        <v>0</v>
      </c>
    </row>
    <row r="11" spans="1:9">
      <c r="A11" s="464">
        <v>5</v>
      </c>
      <c r="B11" s="459" t="s">
        <v>98</v>
      </c>
      <c r="C11" s="543"/>
      <c r="D11" s="543">
        <v>0</v>
      </c>
      <c r="E11" s="543"/>
      <c r="F11" s="543"/>
      <c r="G11" s="543"/>
      <c r="H11" s="543"/>
      <c r="I11" s="603">
        <v>0</v>
      </c>
    </row>
    <row r="12" spans="1:9">
      <c r="A12" s="464">
        <v>6</v>
      </c>
      <c r="B12" s="459" t="s">
        <v>99</v>
      </c>
      <c r="C12" s="543"/>
      <c r="D12" s="543">
        <v>7955353.04</v>
      </c>
      <c r="E12" s="543"/>
      <c r="F12" s="543"/>
      <c r="G12" s="543"/>
      <c r="H12" s="543"/>
      <c r="I12" s="603">
        <v>7955353.04</v>
      </c>
    </row>
    <row r="13" spans="1:9">
      <c r="A13" s="464">
        <v>7</v>
      </c>
      <c r="B13" s="459" t="s">
        <v>100</v>
      </c>
      <c r="C13" s="543">
        <v>1194254.9900000002</v>
      </c>
      <c r="D13" s="543">
        <v>11915953.520000001</v>
      </c>
      <c r="E13" s="543">
        <v>358276.50000000012</v>
      </c>
      <c r="F13" s="543">
        <v>237100.09</v>
      </c>
      <c r="G13" s="543"/>
      <c r="H13" s="543"/>
      <c r="I13" s="603">
        <v>12514831.920000002</v>
      </c>
    </row>
    <row r="14" spans="1:9">
      <c r="A14" s="464">
        <v>8</v>
      </c>
      <c r="B14" s="459" t="s">
        <v>101</v>
      </c>
      <c r="C14" s="543">
        <v>199656.28999999911</v>
      </c>
      <c r="D14" s="543">
        <v>6258378.1700000083</v>
      </c>
      <c r="E14" s="543">
        <v>99742.669999999693</v>
      </c>
      <c r="F14" s="543">
        <v>122155.84000000003</v>
      </c>
      <c r="G14" s="543"/>
      <c r="H14" s="543">
        <v>56896.330000000009</v>
      </c>
      <c r="I14" s="603">
        <v>6236135.9500000076</v>
      </c>
    </row>
    <row r="15" spans="1:9">
      <c r="A15" s="464">
        <v>9</v>
      </c>
      <c r="B15" s="459" t="s">
        <v>102</v>
      </c>
      <c r="C15" s="543">
        <v>0</v>
      </c>
      <c r="D15" s="543">
        <v>0</v>
      </c>
      <c r="E15" s="543"/>
      <c r="F15" s="543">
        <v>0</v>
      </c>
      <c r="G15" s="543"/>
      <c r="H15" s="543"/>
      <c r="I15" s="603">
        <v>0</v>
      </c>
    </row>
    <row r="16" spans="1:9">
      <c r="A16" s="464">
        <v>10</v>
      </c>
      <c r="B16" s="491" t="s">
        <v>562</v>
      </c>
      <c r="C16" s="543">
        <v>1062691.5</v>
      </c>
      <c r="D16" s="543">
        <v>0</v>
      </c>
      <c r="E16" s="543">
        <v>342522.99000000005</v>
      </c>
      <c r="F16" s="543">
        <v>0</v>
      </c>
      <c r="G16" s="543"/>
      <c r="H16" s="543"/>
      <c r="I16" s="603">
        <v>720168.51</v>
      </c>
    </row>
    <row r="17" spans="1:9">
      <c r="A17" s="464">
        <v>11</v>
      </c>
      <c r="B17" s="459" t="s">
        <v>104</v>
      </c>
      <c r="C17" s="543">
        <v>0</v>
      </c>
      <c r="D17" s="543">
        <v>45083.01999999999</v>
      </c>
      <c r="E17" s="543"/>
      <c r="F17" s="543">
        <v>893.67999999999984</v>
      </c>
      <c r="G17" s="543"/>
      <c r="H17" s="543"/>
      <c r="I17" s="603">
        <v>44189.339999999989</v>
      </c>
    </row>
    <row r="18" spans="1:9">
      <c r="A18" s="464">
        <v>12</v>
      </c>
      <c r="B18" s="459" t="s">
        <v>105</v>
      </c>
      <c r="C18" s="543"/>
      <c r="D18" s="543">
        <v>0</v>
      </c>
      <c r="E18" s="543"/>
      <c r="F18" s="543"/>
      <c r="G18" s="543"/>
      <c r="H18" s="543"/>
      <c r="I18" s="603">
        <v>0</v>
      </c>
    </row>
    <row r="19" spans="1:9">
      <c r="A19" s="464">
        <v>13</v>
      </c>
      <c r="B19" s="459" t="s">
        <v>246</v>
      </c>
      <c r="C19" s="543"/>
      <c r="D19" s="543">
        <v>0</v>
      </c>
      <c r="E19" s="543"/>
      <c r="F19" s="543"/>
      <c r="G19" s="543"/>
      <c r="H19" s="543"/>
      <c r="I19" s="603">
        <v>0</v>
      </c>
    </row>
    <row r="20" spans="1:9">
      <c r="A20" s="464">
        <v>14</v>
      </c>
      <c r="B20" s="459" t="s">
        <v>107</v>
      </c>
      <c r="C20" s="543">
        <v>120689.04</v>
      </c>
      <c r="D20" s="543">
        <v>25217845.600000005</v>
      </c>
      <c r="E20" s="543">
        <v>-190197.82</v>
      </c>
      <c r="F20" s="543">
        <v>60000</v>
      </c>
      <c r="G20" s="543"/>
      <c r="H20" s="543"/>
      <c r="I20" s="603">
        <v>25468732.460000005</v>
      </c>
    </row>
    <row r="21" spans="1:9" s="496" customFormat="1">
      <c r="A21" s="465">
        <v>15</v>
      </c>
      <c r="B21" s="468" t="s">
        <v>108</v>
      </c>
      <c r="C21" s="545">
        <v>1514600.3199999994</v>
      </c>
      <c r="D21" s="545">
        <v>82686423.640000015</v>
      </c>
      <c r="E21" s="545">
        <v>267821.3499999998</v>
      </c>
      <c r="F21" s="545">
        <v>460149.61000000004</v>
      </c>
      <c r="G21" s="545">
        <v>0</v>
      </c>
      <c r="H21" s="545">
        <v>56896.330000000009</v>
      </c>
      <c r="I21" s="603">
        <v>83473053.000000015</v>
      </c>
    </row>
    <row r="22" spans="1:9">
      <c r="A22" s="497">
        <v>16</v>
      </c>
      <c r="B22" s="498" t="s">
        <v>563</v>
      </c>
      <c r="C22" s="543">
        <v>1393911.2799999993</v>
      </c>
      <c r="D22" s="543">
        <v>18219414.710000008</v>
      </c>
      <c r="E22" s="543">
        <v>458019.16999999981</v>
      </c>
      <c r="F22" s="543">
        <v>360149.61000000004</v>
      </c>
      <c r="G22" s="543">
        <v>0</v>
      </c>
      <c r="H22" s="543">
        <v>56896.330000000009</v>
      </c>
      <c r="I22" s="603">
        <v>18795157.210000012</v>
      </c>
    </row>
    <row r="23" spans="1:9">
      <c r="A23" s="497">
        <v>17</v>
      </c>
      <c r="B23" s="498" t="s">
        <v>564</v>
      </c>
      <c r="C23" s="462"/>
      <c r="D23" s="462">
        <v>32258256.370000005</v>
      </c>
      <c r="E23" s="462"/>
      <c r="F23" s="462">
        <v>60000</v>
      </c>
      <c r="G23" s="462"/>
      <c r="H23" s="462"/>
      <c r="I23" s="463">
        <v>32198256.370000005</v>
      </c>
    </row>
    <row r="26" spans="1:9" ht="38.25">
      <c r="B26" s="492"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zoomScale="85" zoomScaleNormal="85" workbookViewId="0">
      <selection activeCell="C7" sqref="C7:I34"/>
    </sheetView>
  </sheetViews>
  <sheetFormatPr defaultColWidth="9.28515625" defaultRowHeight="12.75"/>
  <cols>
    <col min="1" max="1" width="11" style="466" bestFit="1" customWidth="1"/>
    <col min="2" max="2" width="70.7109375" style="466" customWidth="1"/>
    <col min="3" max="8" width="22" style="466" customWidth="1"/>
    <col min="9" max="9" width="24.7109375" style="466" customWidth="1"/>
    <col min="10" max="16384" width="9.28515625" style="466"/>
  </cols>
  <sheetData>
    <row r="1" spans="1:9" ht="13.5">
      <c r="A1" s="457" t="s">
        <v>30</v>
      </c>
      <c r="B1" s="3" t="str">
        <f>'Info '!C2</f>
        <v>JSC Silk Bank</v>
      </c>
    </row>
    <row r="2" spans="1:9" ht="13.5">
      <c r="A2" s="457" t="s">
        <v>31</v>
      </c>
      <c r="B2" s="542">
        <f>'1. key ratios '!B2</f>
        <v>44926</v>
      </c>
    </row>
    <row r="3" spans="1:9">
      <c r="A3" s="458" t="s">
        <v>565</v>
      </c>
    </row>
    <row r="4" spans="1:9">
      <c r="C4" s="494" t="s">
        <v>0</v>
      </c>
      <c r="D4" s="494" t="s">
        <v>1</v>
      </c>
      <c r="E4" s="494" t="s">
        <v>2</v>
      </c>
      <c r="F4" s="494" t="s">
        <v>3</v>
      </c>
      <c r="G4" s="494" t="s">
        <v>4</v>
      </c>
      <c r="H4" s="494" t="s">
        <v>5</v>
      </c>
      <c r="I4" s="494" t="s">
        <v>8</v>
      </c>
    </row>
    <row r="5" spans="1:9" ht="46.5" customHeight="1">
      <c r="A5" s="685" t="s">
        <v>706</v>
      </c>
      <c r="B5" s="686"/>
      <c r="C5" s="699" t="s">
        <v>553</v>
      </c>
      <c r="D5" s="699"/>
      <c r="E5" s="699" t="s">
        <v>554</v>
      </c>
      <c r="F5" s="699" t="s">
        <v>555</v>
      </c>
      <c r="G5" s="697" t="s">
        <v>556</v>
      </c>
      <c r="H5" s="697" t="s">
        <v>557</v>
      </c>
      <c r="I5" s="495" t="s">
        <v>558</v>
      </c>
    </row>
    <row r="6" spans="1:9" ht="75" customHeight="1">
      <c r="A6" s="689"/>
      <c r="B6" s="690"/>
      <c r="C6" s="484" t="s">
        <v>559</v>
      </c>
      <c r="D6" s="484" t="s">
        <v>560</v>
      </c>
      <c r="E6" s="699"/>
      <c r="F6" s="699"/>
      <c r="G6" s="698"/>
      <c r="H6" s="698"/>
      <c r="I6" s="495" t="s">
        <v>561</v>
      </c>
    </row>
    <row r="7" spans="1:9">
      <c r="A7" s="462">
        <v>1</v>
      </c>
      <c r="B7" s="467" t="s">
        <v>696</v>
      </c>
      <c r="C7" s="462">
        <v>3520.56</v>
      </c>
      <c r="D7" s="462">
        <v>31752874.480000008</v>
      </c>
      <c r="E7" s="462">
        <v>2651.3299999999995</v>
      </c>
      <c r="F7" s="462">
        <v>9110.1800000000021</v>
      </c>
      <c r="G7" s="462"/>
      <c r="H7" s="462">
        <v>16560.82</v>
      </c>
      <c r="I7" s="463">
        <v>31744633.530000009</v>
      </c>
    </row>
    <row r="8" spans="1:9">
      <c r="A8" s="462">
        <v>2</v>
      </c>
      <c r="B8" s="467" t="s">
        <v>566</v>
      </c>
      <c r="C8" s="462">
        <v>8138.74</v>
      </c>
      <c r="D8" s="462">
        <v>8680137.0999999996</v>
      </c>
      <c r="E8" s="462">
        <v>2792.7099999999996</v>
      </c>
      <c r="F8" s="462">
        <v>14296.959999999997</v>
      </c>
      <c r="G8" s="462"/>
      <c r="H8" s="462">
        <v>36696.01</v>
      </c>
      <c r="I8" s="463">
        <v>8671186.1699999981</v>
      </c>
    </row>
    <row r="9" spans="1:9">
      <c r="A9" s="462">
        <v>3</v>
      </c>
      <c r="B9" s="467" t="s">
        <v>567</v>
      </c>
      <c r="C9" s="462">
        <v>0</v>
      </c>
      <c r="D9" s="462">
        <v>0</v>
      </c>
      <c r="E9" s="462">
        <v>0</v>
      </c>
      <c r="F9" s="462">
        <v>0</v>
      </c>
      <c r="G9" s="462"/>
      <c r="H9" s="462">
        <v>0</v>
      </c>
      <c r="I9" s="463">
        <v>0</v>
      </c>
    </row>
    <row r="10" spans="1:9">
      <c r="A10" s="462">
        <v>4</v>
      </c>
      <c r="B10" s="467" t="s">
        <v>697</v>
      </c>
      <c r="C10" s="462">
        <v>0</v>
      </c>
      <c r="D10" s="462">
        <v>3967742.41</v>
      </c>
      <c r="E10" s="462">
        <v>0</v>
      </c>
      <c r="F10" s="462">
        <v>79108.679999999993</v>
      </c>
      <c r="G10" s="462"/>
      <c r="H10" s="462">
        <v>0</v>
      </c>
      <c r="I10" s="463">
        <v>3888633.73</v>
      </c>
    </row>
    <row r="11" spans="1:9">
      <c r="A11" s="462">
        <v>5</v>
      </c>
      <c r="B11" s="467" t="s">
        <v>568</v>
      </c>
      <c r="C11" s="462">
        <v>111112.58</v>
      </c>
      <c r="D11" s="462">
        <v>4659686.8100000005</v>
      </c>
      <c r="E11" s="462">
        <v>33333.769999999997</v>
      </c>
      <c r="F11" s="462">
        <v>92732.66</v>
      </c>
      <c r="G11" s="462"/>
      <c r="H11" s="462">
        <v>199.5</v>
      </c>
      <c r="I11" s="463">
        <v>4644732.9600000009</v>
      </c>
    </row>
    <row r="12" spans="1:9">
      <c r="A12" s="462">
        <v>6</v>
      </c>
      <c r="B12" s="467" t="s">
        <v>569</v>
      </c>
      <c r="C12" s="462">
        <v>619.68999999999994</v>
      </c>
      <c r="D12" s="462">
        <v>511557.57</v>
      </c>
      <c r="E12" s="462">
        <v>619.68999999999994</v>
      </c>
      <c r="F12" s="462">
        <v>10164.529999999997</v>
      </c>
      <c r="G12" s="462"/>
      <c r="H12" s="462">
        <v>0</v>
      </c>
      <c r="I12" s="463">
        <v>501393.04000000004</v>
      </c>
    </row>
    <row r="13" spans="1:9">
      <c r="A13" s="462">
        <v>7</v>
      </c>
      <c r="B13" s="467" t="s">
        <v>570</v>
      </c>
      <c r="C13" s="462">
        <v>237</v>
      </c>
      <c r="D13" s="462">
        <v>69524.42</v>
      </c>
      <c r="E13" s="462">
        <v>237</v>
      </c>
      <c r="F13" s="462">
        <v>1382.5</v>
      </c>
      <c r="G13" s="462"/>
      <c r="H13" s="462">
        <v>0</v>
      </c>
      <c r="I13" s="463">
        <v>68141.919999999998</v>
      </c>
    </row>
    <row r="14" spans="1:9">
      <c r="A14" s="462">
        <v>8</v>
      </c>
      <c r="B14" s="467" t="s">
        <v>571</v>
      </c>
      <c r="C14" s="462">
        <v>983.2</v>
      </c>
      <c r="D14" s="462">
        <v>1936332.5599999998</v>
      </c>
      <c r="E14" s="462">
        <v>523.48</v>
      </c>
      <c r="F14" s="462">
        <v>38492.689999999995</v>
      </c>
      <c r="G14" s="462"/>
      <c r="H14" s="462">
        <v>0</v>
      </c>
      <c r="I14" s="463">
        <v>1898299.5899999999</v>
      </c>
    </row>
    <row r="15" spans="1:9">
      <c r="A15" s="462">
        <v>9</v>
      </c>
      <c r="B15" s="467" t="s">
        <v>572</v>
      </c>
      <c r="C15" s="462">
        <v>78.81</v>
      </c>
      <c r="D15" s="462">
        <v>1414.58</v>
      </c>
      <c r="E15" s="462">
        <v>23.64</v>
      </c>
      <c r="F15" s="462">
        <v>27.95</v>
      </c>
      <c r="G15" s="462"/>
      <c r="H15" s="462">
        <v>0</v>
      </c>
      <c r="I15" s="463">
        <v>1441.7999999999997</v>
      </c>
    </row>
    <row r="16" spans="1:9">
      <c r="A16" s="462">
        <v>10</v>
      </c>
      <c r="B16" s="467" t="s">
        <v>573</v>
      </c>
      <c r="C16" s="462">
        <v>0</v>
      </c>
      <c r="D16" s="462">
        <v>473.44</v>
      </c>
      <c r="E16" s="462">
        <v>0</v>
      </c>
      <c r="F16" s="462">
        <v>9.4600000000000009</v>
      </c>
      <c r="G16" s="462"/>
      <c r="H16" s="462">
        <v>0</v>
      </c>
      <c r="I16" s="463">
        <v>463.98</v>
      </c>
    </row>
    <row r="17" spans="1:9">
      <c r="A17" s="462">
        <v>11</v>
      </c>
      <c r="B17" s="467" t="s">
        <v>574</v>
      </c>
      <c r="C17" s="462">
        <v>474.66999999999996</v>
      </c>
      <c r="D17" s="462">
        <v>496.03000000000003</v>
      </c>
      <c r="E17" s="462">
        <v>474.66999999999996</v>
      </c>
      <c r="F17" s="462">
        <v>9.7899999999999991</v>
      </c>
      <c r="G17" s="462"/>
      <c r="H17" s="462">
        <v>0</v>
      </c>
      <c r="I17" s="463">
        <v>486.24000000000007</v>
      </c>
    </row>
    <row r="18" spans="1:9">
      <c r="A18" s="462">
        <v>12</v>
      </c>
      <c r="B18" s="467" t="s">
        <v>575</v>
      </c>
      <c r="C18" s="462">
        <v>123175.55999999998</v>
      </c>
      <c r="D18" s="462">
        <v>75063.59</v>
      </c>
      <c r="E18" s="462">
        <v>37867.780000000006</v>
      </c>
      <c r="F18" s="462">
        <v>1484.43</v>
      </c>
      <c r="G18" s="462"/>
      <c r="H18" s="462">
        <v>819.19</v>
      </c>
      <c r="I18" s="463">
        <v>158886.93999999997</v>
      </c>
    </row>
    <row r="19" spans="1:9">
      <c r="A19" s="462">
        <v>13</v>
      </c>
      <c r="B19" s="467" t="s">
        <v>576</v>
      </c>
      <c r="C19" s="462">
        <v>1169.3900000000001</v>
      </c>
      <c r="D19" s="462">
        <v>11968.730000000001</v>
      </c>
      <c r="E19" s="462">
        <v>749.81999999999994</v>
      </c>
      <c r="F19" s="462">
        <v>224.08000000000004</v>
      </c>
      <c r="G19" s="462"/>
      <c r="H19" s="462">
        <v>696.79</v>
      </c>
      <c r="I19" s="463">
        <v>12164.220000000001</v>
      </c>
    </row>
    <row r="20" spans="1:9">
      <c r="A20" s="462">
        <v>14</v>
      </c>
      <c r="B20" s="467" t="s">
        <v>577</v>
      </c>
      <c r="C20" s="462">
        <v>220.98</v>
      </c>
      <c r="D20" s="462">
        <v>695241.86</v>
      </c>
      <c r="E20" s="462">
        <v>220.98</v>
      </c>
      <c r="F20" s="462">
        <v>13689.820000000002</v>
      </c>
      <c r="G20" s="462"/>
      <c r="H20" s="462">
        <v>0</v>
      </c>
      <c r="I20" s="463">
        <v>681552.04</v>
      </c>
    </row>
    <row r="21" spans="1:9">
      <c r="A21" s="462">
        <v>15</v>
      </c>
      <c r="B21" s="467" t="s">
        <v>578</v>
      </c>
      <c r="C21" s="462">
        <v>0</v>
      </c>
      <c r="D21" s="462">
        <v>60197.479999999996</v>
      </c>
      <c r="E21" s="462">
        <v>0</v>
      </c>
      <c r="F21" s="462">
        <v>1194.95</v>
      </c>
      <c r="G21" s="462"/>
      <c r="H21" s="462">
        <v>212.93</v>
      </c>
      <c r="I21" s="463">
        <v>59002.53</v>
      </c>
    </row>
    <row r="22" spans="1:9">
      <c r="A22" s="462">
        <v>16</v>
      </c>
      <c r="B22" s="467" t="s">
        <v>579</v>
      </c>
      <c r="C22" s="462">
        <v>0</v>
      </c>
      <c r="D22" s="462">
        <v>0</v>
      </c>
      <c r="E22" s="462">
        <v>0</v>
      </c>
      <c r="F22" s="462">
        <v>0</v>
      </c>
      <c r="G22" s="462"/>
      <c r="H22" s="462">
        <v>0</v>
      </c>
      <c r="I22" s="463">
        <v>0</v>
      </c>
    </row>
    <row r="23" spans="1:9">
      <c r="A23" s="462">
        <v>17</v>
      </c>
      <c r="B23" s="467" t="s">
        <v>700</v>
      </c>
      <c r="C23" s="462">
        <v>8298.9599999999991</v>
      </c>
      <c r="D23" s="462">
        <v>0</v>
      </c>
      <c r="E23" s="462">
        <v>2489.69</v>
      </c>
      <c r="F23" s="462">
        <v>0</v>
      </c>
      <c r="G23" s="462"/>
      <c r="H23" s="462">
        <v>0</v>
      </c>
      <c r="I23" s="463">
        <v>5809.2699999999986</v>
      </c>
    </row>
    <row r="24" spans="1:9">
      <c r="A24" s="462">
        <v>18</v>
      </c>
      <c r="B24" s="467" t="s">
        <v>580</v>
      </c>
      <c r="C24" s="462">
        <v>0</v>
      </c>
      <c r="D24" s="462">
        <v>23608.450000000004</v>
      </c>
      <c r="E24" s="462">
        <v>0</v>
      </c>
      <c r="F24" s="462">
        <v>468.66</v>
      </c>
      <c r="G24" s="462"/>
      <c r="H24" s="462">
        <v>0</v>
      </c>
      <c r="I24" s="463">
        <v>23139.790000000005</v>
      </c>
    </row>
    <row r="25" spans="1:9">
      <c r="A25" s="462">
        <v>19</v>
      </c>
      <c r="B25" s="467" t="s">
        <v>581</v>
      </c>
      <c r="C25" s="462">
        <v>0</v>
      </c>
      <c r="D25" s="462">
        <v>3828.57</v>
      </c>
      <c r="E25" s="462">
        <v>0</v>
      </c>
      <c r="F25" s="462">
        <v>76.100000000000009</v>
      </c>
      <c r="G25" s="462"/>
      <c r="H25" s="462">
        <v>600.97</v>
      </c>
      <c r="I25" s="463">
        <v>3752.4700000000003</v>
      </c>
    </row>
    <row r="26" spans="1:9">
      <c r="A26" s="462">
        <v>20</v>
      </c>
      <c r="B26" s="467" t="s">
        <v>699</v>
      </c>
      <c r="C26" s="462">
        <v>472.15</v>
      </c>
      <c r="D26" s="462">
        <v>52372.140000000007</v>
      </c>
      <c r="E26" s="462">
        <v>448.09999999999997</v>
      </c>
      <c r="F26" s="462">
        <v>1031.0899999999999</v>
      </c>
      <c r="G26" s="462"/>
      <c r="H26" s="462">
        <v>25.01</v>
      </c>
      <c r="I26" s="463">
        <v>51365.100000000013</v>
      </c>
    </row>
    <row r="27" spans="1:9">
      <c r="A27" s="462">
        <v>21</v>
      </c>
      <c r="B27" s="467" t="s">
        <v>582</v>
      </c>
      <c r="C27" s="462">
        <v>298.25</v>
      </c>
      <c r="D27" s="462">
        <v>1680.8700000000001</v>
      </c>
      <c r="E27" s="462">
        <v>192.45999999999998</v>
      </c>
      <c r="F27" s="462">
        <v>24.919999999999998</v>
      </c>
      <c r="G27" s="462"/>
      <c r="H27" s="462">
        <v>235.71</v>
      </c>
      <c r="I27" s="463">
        <v>1761.74</v>
      </c>
    </row>
    <row r="28" spans="1:9">
      <c r="A28" s="462">
        <v>22</v>
      </c>
      <c r="B28" s="467" t="s">
        <v>583</v>
      </c>
      <c r="C28" s="462">
        <v>48629.82</v>
      </c>
      <c r="D28" s="462">
        <v>2530236.1800000002</v>
      </c>
      <c r="E28" s="462">
        <v>28211.75</v>
      </c>
      <c r="F28" s="462">
        <v>49248.730000000018</v>
      </c>
      <c r="G28" s="462"/>
      <c r="H28" s="462">
        <v>0</v>
      </c>
      <c r="I28" s="463">
        <v>2501405.52</v>
      </c>
    </row>
    <row r="29" spans="1:9">
      <c r="A29" s="462">
        <v>23</v>
      </c>
      <c r="B29" s="467" t="s">
        <v>584</v>
      </c>
      <c r="C29" s="462">
        <v>51858.599999999991</v>
      </c>
      <c r="D29" s="462">
        <v>1109670.8199999994</v>
      </c>
      <c r="E29" s="462">
        <v>34804.039999999994</v>
      </c>
      <c r="F29" s="462">
        <v>21950.979999999996</v>
      </c>
      <c r="G29" s="462"/>
      <c r="H29" s="462">
        <v>37.33</v>
      </c>
      <c r="I29" s="463">
        <v>1104774.3999999994</v>
      </c>
    </row>
    <row r="30" spans="1:9">
      <c r="A30" s="462">
        <v>24</v>
      </c>
      <c r="B30" s="467" t="s">
        <v>698</v>
      </c>
      <c r="C30" s="462">
        <v>962303.57</v>
      </c>
      <c r="D30" s="462">
        <v>2588.75</v>
      </c>
      <c r="E30" s="462">
        <v>288691.07</v>
      </c>
      <c r="F30" s="462">
        <v>51.25</v>
      </c>
      <c r="G30" s="462"/>
      <c r="H30" s="462">
        <v>395.11</v>
      </c>
      <c r="I30" s="463">
        <v>676150</v>
      </c>
    </row>
    <row r="31" spans="1:9">
      <c r="A31" s="462">
        <v>25</v>
      </c>
      <c r="B31" s="467" t="s">
        <v>585</v>
      </c>
      <c r="C31" s="462">
        <v>72318.75</v>
      </c>
      <c r="D31" s="462">
        <v>1321881.2000000002</v>
      </c>
      <c r="E31" s="462">
        <v>23687.19</v>
      </c>
      <c r="F31" s="462">
        <v>25369.200000000001</v>
      </c>
      <c r="G31" s="462"/>
      <c r="H31" s="462">
        <v>416.96</v>
      </c>
      <c r="I31" s="463">
        <v>1345143.5600000003</v>
      </c>
    </row>
    <row r="32" spans="1:9">
      <c r="A32" s="462">
        <v>26</v>
      </c>
      <c r="B32" s="467" t="s">
        <v>695</v>
      </c>
      <c r="C32" s="462">
        <v>0</v>
      </c>
      <c r="D32" s="462">
        <v>0</v>
      </c>
      <c r="E32" s="462">
        <v>0</v>
      </c>
      <c r="F32" s="462">
        <v>0</v>
      </c>
      <c r="G32" s="462"/>
      <c r="H32" s="462">
        <v>0</v>
      </c>
      <c r="I32" s="463">
        <v>0</v>
      </c>
    </row>
    <row r="33" spans="1:9">
      <c r="A33" s="462">
        <v>27</v>
      </c>
      <c r="B33" s="462" t="s">
        <v>586</v>
      </c>
      <c r="C33" s="462">
        <v>120689.04</v>
      </c>
      <c r="D33" s="462">
        <v>25177845.600000005</v>
      </c>
      <c r="E33" s="462">
        <v>-190197.82</v>
      </c>
      <c r="F33" s="462">
        <v>60000</v>
      </c>
      <c r="G33" s="462"/>
      <c r="H33" s="462">
        <v>0</v>
      </c>
      <c r="I33" s="463">
        <v>25428732.460000005</v>
      </c>
    </row>
    <row r="34" spans="1:9">
      <c r="A34" s="462">
        <v>28</v>
      </c>
      <c r="B34" s="468" t="s">
        <v>108</v>
      </c>
      <c r="C34" s="468">
        <v>1514600.3199999998</v>
      </c>
      <c r="D34" s="468">
        <v>82646423.640000015</v>
      </c>
      <c r="E34" s="468">
        <v>267821.35000000003</v>
      </c>
      <c r="F34" s="468">
        <v>420149.61</v>
      </c>
      <c r="G34" s="468">
        <v>0</v>
      </c>
      <c r="H34" s="468">
        <v>56896.330000000009</v>
      </c>
      <c r="I34" s="547">
        <v>83473053.000000015</v>
      </c>
    </row>
    <row r="36" spans="1:9">
      <c r="B36" s="499"/>
    </row>
    <row r="42" spans="1:9">
      <c r="A42" s="496"/>
      <c r="B42" s="496"/>
    </row>
    <row r="43" spans="1:9">
      <c r="A43" s="496"/>
      <c r="B43" s="49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6" sqref="C6:D19"/>
    </sheetView>
  </sheetViews>
  <sheetFormatPr defaultColWidth="9.28515625" defaultRowHeight="12.75"/>
  <cols>
    <col min="1" max="1" width="11.7109375" style="466" bestFit="1" customWidth="1"/>
    <col min="2" max="2" width="108" style="466" bestFit="1" customWidth="1"/>
    <col min="3" max="4" width="35.5703125" style="466" customWidth="1"/>
    <col min="5" max="16384" width="9.28515625" style="466"/>
  </cols>
  <sheetData>
    <row r="1" spans="1:4" ht="13.5">
      <c r="A1" s="457" t="s">
        <v>30</v>
      </c>
      <c r="B1" s="3" t="str">
        <f>'Info '!C2</f>
        <v>JSC Silk Bank</v>
      </c>
    </row>
    <row r="2" spans="1:4" ht="13.5">
      <c r="A2" s="457" t="s">
        <v>31</v>
      </c>
      <c r="B2" s="542">
        <f>'1. key ratios '!B2</f>
        <v>44926</v>
      </c>
    </row>
    <row r="3" spans="1:4">
      <c r="A3" s="458" t="s">
        <v>587</v>
      </c>
    </row>
    <row r="5" spans="1:4" ht="25.5">
      <c r="A5" s="700" t="s">
        <v>588</v>
      </c>
      <c r="B5" s="700"/>
      <c r="C5" s="488" t="s">
        <v>589</v>
      </c>
      <c r="D5" s="488" t="s">
        <v>590</v>
      </c>
    </row>
    <row r="6" spans="1:4">
      <c r="A6" s="469">
        <v>1</v>
      </c>
      <c r="B6" s="470" t="s">
        <v>591</v>
      </c>
      <c r="C6" s="543">
        <v>1187573.67</v>
      </c>
      <c r="D6" s="543">
        <v>100000</v>
      </c>
    </row>
    <row r="7" spans="1:4">
      <c r="A7" s="471">
        <v>2</v>
      </c>
      <c r="B7" s="470" t="s">
        <v>592</v>
      </c>
      <c r="C7" s="543">
        <v>93421.6008</v>
      </c>
      <c r="D7" s="543">
        <v>0</v>
      </c>
    </row>
    <row r="8" spans="1:4">
      <c r="A8" s="471">
        <v>2.1</v>
      </c>
      <c r="B8" s="472" t="s">
        <v>703</v>
      </c>
      <c r="C8" s="543">
        <v>57719.165200000003</v>
      </c>
      <c r="D8" s="543"/>
    </row>
    <row r="9" spans="1:4">
      <c r="A9" s="471">
        <v>2.2000000000000002</v>
      </c>
      <c r="B9" s="472" t="s">
        <v>701</v>
      </c>
      <c r="C9" s="543">
        <v>35702.435599999997</v>
      </c>
      <c r="D9" s="543"/>
    </row>
    <row r="10" spans="1:4">
      <c r="A10" s="471">
        <v>2.2999999999999998</v>
      </c>
      <c r="B10" s="472" t="s">
        <v>593</v>
      </c>
      <c r="C10" s="543"/>
      <c r="D10" s="543"/>
    </row>
    <row r="11" spans="1:4">
      <c r="A11" s="471">
        <v>2.4</v>
      </c>
      <c r="B11" s="472" t="s">
        <v>594</v>
      </c>
      <c r="C11" s="543">
        <v>0</v>
      </c>
      <c r="D11" s="543"/>
    </row>
    <row r="12" spans="1:4">
      <c r="A12" s="469">
        <v>3</v>
      </c>
      <c r="B12" s="470" t="s">
        <v>595</v>
      </c>
      <c r="C12" s="543">
        <v>462827.01179999998</v>
      </c>
      <c r="D12" s="543">
        <v>40000</v>
      </c>
    </row>
    <row r="13" spans="1:4">
      <c r="A13" s="471">
        <v>3.1</v>
      </c>
      <c r="B13" s="472" t="s">
        <v>596</v>
      </c>
      <c r="C13" s="543">
        <v>56896.44</v>
      </c>
      <c r="D13" s="543"/>
    </row>
    <row r="14" spans="1:4">
      <c r="A14" s="471">
        <v>3.2</v>
      </c>
      <c r="B14" s="472" t="s">
        <v>597</v>
      </c>
      <c r="C14" s="543">
        <v>96694.827200000014</v>
      </c>
      <c r="D14" s="543">
        <v>40000</v>
      </c>
    </row>
    <row r="15" spans="1:4">
      <c r="A15" s="471">
        <v>3.3</v>
      </c>
      <c r="B15" s="472" t="s">
        <v>692</v>
      </c>
      <c r="C15" s="543">
        <v>7327.2309999999998</v>
      </c>
      <c r="D15" s="543"/>
    </row>
    <row r="16" spans="1:4">
      <c r="A16" s="471">
        <v>3.4</v>
      </c>
      <c r="B16" s="472" t="s">
        <v>702</v>
      </c>
      <c r="C16" s="543">
        <v>254888.51360000001</v>
      </c>
      <c r="D16" s="543"/>
    </row>
    <row r="17" spans="1:4">
      <c r="A17" s="471">
        <v>3.5</v>
      </c>
      <c r="B17" s="472" t="s">
        <v>598</v>
      </c>
      <c r="C17" s="543">
        <v>47020</v>
      </c>
      <c r="D17" s="543"/>
    </row>
    <row r="18" spans="1:4">
      <c r="A18" s="471">
        <v>3.6</v>
      </c>
      <c r="B18" s="472" t="s">
        <v>599</v>
      </c>
      <c r="C18" s="543"/>
      <c r="D18" s="543"/>
    </row>
    <row r="19" spans="1:4">
      <c r="A19" s="473">
        <v>4</v>
      </c>
      <c r="B19" s="470" t="s">
        <v>600</v>
      </c>
      <c r="C19" s="545">
        <v>818168.59000000008</v>
      </c>
      <c r="D19" s="545">
        <v>60000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topLeftCell="B1" zoomScaleNormal="100" workbookViewId="0">
      <selection activeCell="H30" sqref="H30"/>
    </sheetView>
  </sheetViews>
  <sheetFormatPr defaultColWidth="9.28515625" defaultRowHeight="12.75"/>
  <cols>
    <col min="1" max="1" width="11.7109375" style="466" bestFit="1" customWidth="1"/>
    <col min="2" max="2" width="63.42578125" style="466" customWidth="1"/>
    <col min="3" max="3" width="31.5703125" style="466" customWidth="1"/>
    <col min="4" max="4" width="39.28515625" style="466" customWidth="1"/>
    <col min="5" max="16384" width="9.28515625" style="466"/>
  </cols>
  <sheetData>
    <row r="1" spans="1:4" ht="13.5">
      <c r="A1" s="457" t="s">
        <v>30</v>
      </c>
      <c r="B1" s="3" t="str">
        <f>'Info '!C2</f>
        <v>JSC Silk Bank</v>
      </c>
    </row>
    <row r="2" spans="1:4" ht="13.5">
      <c r="A2" s="457" t="s">
        <v>31</v>
      </c>
      <c r="B2" s="542">
        <f>'1. key ratios '!B2</f>
        <v>44926</v>
      </c>
    </row>
    <row r="3" spans="1:4">
      <c r="A3" s="458" t="s">
        <v>601</v>
      </c>
    </row>
    <row r="4" spans="1:4">
      <c r="A4" s="458"/>
    </row>
    <row r="5" spans="1:4" ht="15" customHeight="1">
      <c r="A5" s="701" t="s">
        <v>704</v>
      </c>
      <c r="B5" s="702"/>
      <c r="C5" s="691" t="s">
        <v>602</v>
      </c>
      <c r="D5" s="705" t="s">
        <v>603</v>
      </c>
    </row>
    <row r="6" spans="1:4">
      <c r="A6" s="703"/>
      <c r="B6" s="704"/>
      <c r="C6" s="694"/>
      <c r="D6" s="705"/>
    </row>
    <row r="7" spans="1:4">
      <c r="A7" s="468">
        <v>1</v>
      </c>
      <c r="B7" s="468" t="s">
        <v>591</v>
      </c>
      <c r="C7" s="544">
        <v>2279390</v>
      </c>
      <c r="D7" s="510"/>
    </row>
    <row r="8" spans="1:4">
      <c r="A8" s="462">
        <v>2</v>
      </c>
      <c r="B8" s="462" t="s">
        <v>604</v>
      </c>
      <c r="C8" s="544">
        <v>35702.435599999997</v>
      </c>
      <c r="D8" s="510"/>
    </row>
    <row r="9" spans="1:4">
      <c r="A9" s="462">
        <v>3</v>
      </c>
      <c r="B9" s="474" t="s">
        <v>605</v>
      </c>
      <c r="C9" s="544"/>
      <c r="D9" s="510"/>
    </row>
    <row r="10" spans="1:4">
      <c r="A10" s="462">
        <v>4</v>
      </c>
      <c r="B10" s="462" t="s">
        <v>606</v>
      </c>
      <c r="C10" s="544">
        <v>921181.15999999992</v>
      </c>
      <c r="D10" s="510"/>
    </row>
    <row r="11" spans="1:4">
      <c r="A11" s="462">
        <v>5</v>
      </c>
      <c r="B11" s="475" t="s">
        <v>607</v>
      </c>
      <c r="C11" s="544">
        <v>812135</v>
      </c>
      <c r="D11" s="510"/>
    </row>
    <row r="12" spans="1:4">
      <c r="A12" s="462">
        <v>6</v>
      </c>
      <c r="B12" s="475" t="s">
        <v>608</v>
      </c>
      <c r="C12" s="544"/>
      <c r="D12" s="510"/>
    </row>
    <row r="13" spans="1:4">
      <c r="A13" s="462">
        <v>7</v>
      </c>
      <c r="B13" s="475" t="s">
        <v>609</v>
      </c>
      <c r="C13" s="544"/>
      <c r="D13" s="510"/>
    </row>
    <row r="14" spans="1:4">
      <c r="A14" s="462">
        <v>8</v>
      </c>
      <c r="B14" s="475" t="s">
        <v>610</v>
      </c>
      <c r="C14" s="544"/>
      <c r="D14" s="462"/>
    </row>
    <row r="15" spans="1:4">
      <c r="A15" s="462">
        <v>9</v>
      </c>
      <c r="B15" s="475" t="s">
        <v>611</v>
      </c>
      <c r="C15" s="544"/>
      <c r="D15" s="462"/>
    </row>
    <row r="16" spans="1:4">
      <c r="A16" s="462">
        <v>10</v>
      </c>
      <c r="B16" s="475" t="s">
        <v>612</v>
      </c>
      <c r="C16" s="544">
        <v>56896.44</v>
      </c>
      <c r="D16" s="510"/>
    </row>
    <row r="17" spans="1:4">
      <c r="A17" s="462">
        <v>11</v>
      </c>
      <c r="B17" s="475" t="s">
        <v>613</v>
      </c>
      <c r="C17" s="544"/>
      <c r="D17" s="462"/>
    </row>
    <row r="18" spans="1:4" ht="25.5">
      <c r="A18" s="462">
        <v>12</v>
      </c>
      <c r="B18" s="472" t="s">
        <v>709</v>
      </c>
      <c r="C18" s="544">
        <v>52149.72</v>
      </c>
      <c r="D18" s="510"/>
    </row>
    <row r="19" spans="1:4">
      <c r="A19" s="468">
        <v>13</v>
      </c>
      <c r="B19" s="500" t="s">
        <v>600</v>
      </c>
      <c r="C19" s="546">
        <v>1393911.28</v>
      </c>
      <c r="D19" s="511"/>
    </row>
    <row r="22" spans="1:4">
      <c r="B22" s="457"/>
    </row>
    <row r="23" spans="1:4">
      <c r="B23" s="457"/>
    </row>
    <row r="24" spans="1:4">
      <c r="B24" s="45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D36" sqref="D36"/>
    </sheetView>
  </sheetViews>
  <sheetFormatPr defaultColWidth="9.28515625" defaultRowHeight="12.75"/>
  <cols>
    <col min="1" max="1" width="11.7109375" style="466" bestFit="1" customWidth="1"/>
    <col min="2" max="2" width="80.7109375" style="466" customWidth="1"/>
    <col min="3" max="3" width="15.5703125" style="466" customWidth="1"/>
    <col min="4" max="5" width="22.28515625" style="466" customWidth="1"/>
    <col min="6" max="6" width="23.42578125" style="466" customWidth="1"/>
    <col min="7" max="14" width="22.28515625" style="466" customWidth="1"/>
    <col min="15" max="15" width="23.28515625" style="466" bestFit="1" customWidth="1"/>
    <col min="16" max="16" width="21.7109375" style="466" bestFit="1" customWidth="1"/>
    <col min="17" max="19" width="19" style="466" bestFit="1" customWidth="1"/>
    <col min="20" max="20" width="16.28515625" style="466" customWidth="1"/>
    <col min="21" max="21" width="21" style="466" customWidth="1"/>
    <col min="22" max="22" width="20" style="466" customWidth="1"/>
    <col min="23" max="16384" width="9.28515625" style="466"/>
  </cols>
  <sheetData>
    <row r="1" spans="1:22" ht="13.5">
      <c r="A1" s="457" t="s">
        <v>30</v>
      </c>
      <c r="B1" s="3" t="str">
        <f>'Info '!C2</f>
        <v>JSC Silk Bank</v>
      </c>
    </row>
    <row r="2" spans="1:22" ht="13.5">
      <c r="A2" s="457" t="s">
        <v>31</v>
      </c>
      <c r="B2" s="542">
        <f>'1. key ratios '!B2</f>
        <v>44926</v>
      </c>
      <c r="C2" s="493"/>
    </row>
    <row r="3" spans="1:22">
      <c r="A3" s="458" t="s">
        <v>614</v>
      </c>
    </row>
    <row r="5" spans="1:22" ht="15" customHeight="1">
      <c r="A5" s="691" t="s">
        <v>539</v>
      </c>
      <c r="B5" s="693"/>
      <c r="C5" s="708" t="s">
        <v>615</v>
      </c>
      <c r="D5" s="709"/>
      <c r="E5" s="709"/>
      <c r="F5" s="709"/>
      <c r="G5" s="709"/>
      <c r="H5" s="709"/>
      <c r="I5" s="709"/>
      <c r="J5" s="709"/>
      <c r="K5" s="709"/>
      <c r="L5" s="709"/>
      <c r="M5" s="709"/>
      <c r="N5" s="709"/>
      <c r="O5" s="709"/>
      <c r="P5" s="709"/>
      <c r="Q5" s="709"/>
      <c r="R5" s="709"/>
      <c r="S5" s="709"/>
      <c r="T5" s="709"/>
      <c r="U5" s="710"/>
      <c r="V5" s="501"/>
    </row>
    <row r="6" spans="1:22">
      <c r="A6" s="706"/>
      <c r="B6" s="707"/>
      <c r="C6" s="711" t="s">
        <v>108</v>
      </c>
      <c r="D6" s="713" t="s">
        <v>616</v>
      </c>
      <c r="E6" s="713"/>
      <c r="F6" s="698"/>
      <c r="G6" s="714" t="s">
        <v>617</v>
      </c>
      <c r="H6" s="715"/>
      <c r="I6" s="715"/>
      <c r="J6" s="715"/>
      <c r="K6" s="716"/>
      <c r="L6" s="490"/>
      <c r="M6" s="717" t="s">
        <v>618</v>
      </c>
      <c r="N6" s="717"/>
      <c r="O6" s="698"/>
      <c r="P6" s="698"/>
      <c r="Q6" s="698"/>
      <c r="R6" s="698"/>
      <c r="S6" s="698"/>
      <c r="T6" s="698"/>
      <c r="U6" s="698"/>
      <c r="V6" s="490"/>
    </row>
    <row r="7" spans="1:22" ht="25.5">
      <c r="A7" s="694"/>
      <c r="B7" s="696"/>
      <c r="C7" s="712"/>
      <c r="D7" s="502"/>
      <c r="E7" s="495" t="s">
        <v>619</v>
      </c>
      <c r="F7" s="495" t="s">
        <v>620</v>
      </c>
      <c r="G7" s="493"/>
      <c r="H7" s="495" t="s">
        <v>619</v>
      </c>
      <c r="I7" s="495" t="s">
        <v>621</v>
      </c>
      <c r="J7" s="495" t="s">
        <v>622</v>
      </c>
      <c r="K7" s="495" t="s">
        <v>623</v>
      </c>
      <c r="L7" s="489"/>
      <c r="M7" s="484" t="s">
        <v>624</v>
      </c>
      <c r="N7" s="495" t="s">
        <v>622</v>
      </c>
      <c r="O7" s="495" t="s">
        <v>625</v>
      </c>
      <c r="P7" s="495" t="s">
        <v>626</v>
      </c>
      <c r="Q7" s="495" t="s">
        <v>627</v>
      </c>
      <c r="R7" s="495" t="s">
        <v>628</v>
      </c>
      <c r="S7" s="495" t="s">
        <v>629</v>
      </c>
      <c r="T7" s="503" t="s">
        <v>630</v>
      </c>
      <c r="U7" s="495" t="s">
        <v>631</v>
      </c>
      <c r="V7" s="501"/>
    </row>
    <row r="8" spans="1:22">
      <c r="A8" s="504">
        <v>1</v>
      </c>
      <c r="B8" s="468" t="s">
        <v>632</v>
      </c>
      <c r="C8" s="548">
        <v>19469777.009999983</v>
      </c>
      <c r="D8" s="549">
        <v>18007473.959999986</v>
      </c>
      <c r="E8" s="549">
        <v>58882.84</v>
      </c>
      <c r="F8" s="549">
        <v>0</v>
      </c>
      <c r="G8" s="549">
        <v>68391.769999999975</v>
      </c>
      <c r="H8" s="549">
        <v>4358.2300000000005</v>
      </c>
      <c r="I8" s="549">
        <v>1318.1999999999998</v>
      </c>
      <c r="J8" s="549">
        <v>0</v>
      </c>
      <c r="K8" s="549">
        <v>0</v>
      </c>
      <c r="L8" s="549">
        <v>1393911.28</v>
      </c>
      <c r="M8" s="549">
        <v>8601.84</v>
      </c>
      <c r="N8" s="549">
        <v>2351.5499999999997</v>
      </c>
      <c r="O8" s="549">
        <v>78843.3</v>
      </c>
      <c r="P8" s="549">
        <v>21544.629999999997</v>
      </c>
      <c r="Q8" s="549">
        <v>0</v>
      </c>
      <c r="R8" s="549">
        <v>962303.57</v>
      </c>
      <c r="S8" s="549">
        <v>0</v>
      </c>
      <c r="T8" s="549">
        <v>0</v>
      </c>
      <c r="U8" s="549">
        <v>42699.279999999992</v>
      </c>
    </row>
    <row r="9" spans="1:22">
      <c r="A9" s="462">
        <v>1.1000000000000001</v>
      </c>
      <c r="B9" s="486" t="s">
        <v>633</v>
      </c>
      <c r="C9" s="550"/>
      <c r="D9" s="549"/>
      <c r="E9" s="549"/>
      <c r="F9" s="549"/>
      <c r="G9" s="549"/>
      <c r="H9" s="549"/>
      <c r="I9" s="549"/>
      <c r="J9" s="549"/>
      <c r="K9" s="549"/>
      <c r="L9" s="549"/>
      <c r="M9" s="549"/>
      <c r="N9" s="549"/>
      <c r="O9" s="549"/>
      <c r="P9" s="549"/>
      <c r="Q9" s="549"/>
      <c r="R9" s="549"/>
      <c r="S9" s="549"/>
      <c r="T9" s="549"/>
      <c r="U9" s="549"/>
    </row>
    <row r="10" spans="1:22">
      <c r="A10" s="462">
        <v>1.2</v>
      </c>
      <c r="B10" s="486" t="s">
        <v>634</v>
      </c>
      <c r="C10" s="550"/>
      <c r="D10" s="549"/>
      <c r="E10" s="549"/>
      <c r="F10" s="549"/>
      <c r="G10" s="549"/>
      <c r="H10" s="549"/>
      <c r="I10" s="549"/>
      <c r="J10" s="549"/>
      <c r="K10" s="549"/>
      <c r="L10" s="549"/>
      <c r="M10" s="549"/>
      <c r="N10" s="549"/>
      <c r="O10" s="549"/>
      <c r="P10" s="549"/>
      <c r="Q10" s="549"/>
      <c r="R10" s="549"/>
      <c r="S10" s="549"/>
      <c r="T10" s="549"/>
      <c r="U10" s="549"/>
    </row>
    <row r="11" spans="1:22">
      <c r="A11" s="462">
        <v>1.3</v>
      </c>
      <c r="B11" s="486" t="s">
        <v>635</v>
      </c>
      <c r="C11" s="550"/>
      <c r="D11" s="549"/>
      <c r="E11" s="549"/>
      <c r="F11" s="549"/>
      <c r="G11" s="549"/>
      <c r="H11" s="549"/>
      <c r="I11" s="549"/>
      <c r="J11" s="549"/>
      <c r="K11" s="549"/>
      <c r="L11" s="549"/>
      <c r="M11" s="549"/>
      <c r="N11" s="549"/>
      <c r="O11" s="549"/>
      <c r="P11" s="549"/>
      <c r="Q11" s="549"/>
      <c r="R11" s="549"/>
      <c r="S11" s="549"/>
      <c r="T11" s="549"/>
      <c r="U11" s="549"/>
    </row>
    <row r="12" spans="1:22">
      <c r="A12" s="462">
        <v>1.4</v>
      </c>
      <c r="B12" s="486" t="s">
        <v>636</v>
      </c>
      <c r="C12" s="550"/>
      <c r="D12" s="549"/>
      <c r="E12" s="549"/>
      <c r="F12" s="549"/>
      <c r="G12" s="549"/>
      <c r="H12" s="549"/>
      <c r="I12" s="549"/>
      <c r="J12" s="549"/>
      <c r="K12" s="549"/>
      <c r="L12" s="549"/>
      <c r="M12" s="549"/>
      <c r="N12" s="549"/>
      <c r="O12" s="549"/>
      <c r="P12" s="549"/>
      <c r="Q12" s="549"/>
      <c r="R12" s="549"/>
      <c r="S12" s="549"/>
      <c r="T12" s="549"/>
      <c r="U12" s="549"/>
    </row>
    <row r="13" spans="1:22">
      <c r="A13" s="462">
        <v>1.5</v>
      </c>
      <c r="B13" s="486" t="s">
        <v>637</v>
      </c>
      <c r="C13" s="550">
        <v>12645664.48</v>
      </c>
      <c r="D13" s="549">
        <v>11451409.49</v>
      </c>
      <c r="E13" s="549">
        <v>0</v>
      </c>
      <c r="F13" s="549">
        <v>0</v>
      </c>
      <c r="G13" s="549">
        <v>0</v>
      </c>
      <c r="H13" s="549">
        <v>0</v>
      </c>
      <c r="I13" s="549">
        <v>0</v>
      </c>
      <c r="J13" s="549">
        <v>0</v>
      </c>
      <c r="K13" s="549">
        <v>0</v>
      </c>
      <c r="L13" s="549">
        <v>1194254.99</v>
      </c>
      <c r="M13" s="549">
        <v>0</v>
      </c>
      <c r="N13" s="549">
        <v>0</v>
      </c>
      <c r="O13" s="549">
        <v>0</v>
      </c>
      <c r="P13" s="549">
        <v>0</v>
      </c>
      <c r="Q13" s="549">
        <v>0</v>
      </c>
      <c r="R13" s="549">
        <v>962303.57</v>
      </c>
      <c r="S13" s="549">
        <v>0</v>
      </c>
      <c r="T13" s="549">
        <v>0</v>
      </c>
      <c r="U13" s="549">
        <v>0</v>
      </c>
    </row>
    <row r="14" spans="1:22">
      <c r="A14" s="462">
        <v>1.6</v>
      </c>
      <c r="B14" s="486" t="s">
        <v>638</v>
      </c>
      <c r="C14" s="550">
        <v>6824112.5299999826</v>
      </c>
      <c r="D14" s="549">
        <v>6556064.469999983</v>
      </c>
      <c r="E14" s="549">
        <v>58882.84</v>
      </c>
      <c r="F14" s="549">
        <v>0</v>
      </c>
      <c r="G14" s="549">
        <v>68391.769999999975</v>
      </c>
      <c r="H14" s="549">
        <v>4358.2300000000005</v>
      </c>
      <c r="I14" s="549">
        <v>1318.1999999999998</v>
      </c>
      <c r="J14" s="549">
        <v>0</v>
      </c>
      <c r="K14" s="549">
        <v>0</v>
      </c>
      <c r="L14" s="549">
        <v>199656.29</v>
      </c>
      <c r="M14" s="549">
        <v>8601.84</v>
      </c>
      <c r="N14" s="549">
        <v>2351.5499999999997</v>
      </c>
      <c r="O14" s="549">
        <v>78843.3</v>
      </c>
      <c r="P14" s="549">
        <v>21544.629999999997</v>
      </c>
      <c r="Q14" s="549">
        <v>0</v>
      </c>
      <c r="R14" s="549">
        <v>0</v>
      </c>
      <c r="S14" s="549">
        <v>0</v>
      </c>
      <c r="T14" s="549">
        <v>0</v>
      </c>
      <c r="U14" s="549">
        <v>42699.279999999992</v>
      </c>
    </row>
    <row r="15" spans="1:22">
      <c r="A15" s="504">
        <v>2</v>
      </c>
      <c r="B15" s="468" t="s">
        <v>639</v>
      </c>
      <c r="C15" s="548">
        <v>31355100.110000003</v>
      </c>
      <c r="D15" s="549">
        <v>31355100.110000003</v>
      </c>
      <c r="E15" s="549">
        <v>0</v>
      </c>
      <c r="F15" s="549">
        <v>0</v>
      </c>
      <c r="G15" s="549">
        <v>0</v>
      </c>
      <c r="H15" s="549">
        <v>0</v>
      </c>
      <c r="I15" s="549">
        <v>0</v>
      </c>
      <c r="J15" s="549">
        <v>0</v>
      </c>
      <c r="K15" s="549">
        <v>0</v>
      </c>
      <c r="L15" s="549">
        <v>0</v>
      </c>
      <c r="M15" s="549">
        <v>0</v>
      </c>
      <c r="N15" s="549">
        <v>0</v>
      </c>
      <c r="O15" s="549">
        <v>0</v>
      </c>
      <c r="P15" s="549">
        <v>0</v>
      </c>
      <c r="Q15" s="549">
        <v>0</v>
      </c>
      <c r="R15" s="549">
        <v>0</v>
      </c>
      <c r="S15" s="549">
        <v>0</v>
      </c>
      <c r="T15" s="549">
        <v>0</v>
      </c>
      <c r="U15" s="549">
        <v>0</v>
      </c>
    </row>
    <row r="16" spans="1:22">
      <c r="A16" s="462">
        <v>2.1</v>
      </c>
      <c r="B16" s="486" t="s">
        <v>633</v>
      </c>
      <c r="C16" s="550">
        <v>0</v>
      </c>
      <c r="D16" s="549"/>
      <c r="E16" s="549"/>
      <c r="F16" s="549"/>
      <c r="G16" s="549"/>
      <c r="H16" s="549"/>
      <c r="I16" s="549"/>
      <c r="J16" s="549"/>
      <c r="K16" s="549"/>
      <c r="L16" s="549"/>
      <c r="M16" s="549"/>
      <c r="N16" s="549"/>
      <c r="O16" s="549"/>
      <c r="P16" s="549"/>
      <c r="Q16" s="549"/>
      <c r="R16" s="549"/>
      <c r="S16" s="549"/>
      <c r="T16" s="549"/>
      <c r="U16" s="549"/>
    </row>
    <row r="17" spans="1:21">
      <c r="A17" s="462">
        <v>2.2000000000000002</v>
      </c>
      <c r="B17" s="486" t="s">
        <v>634</v>
      </c>
      <c r="C17" s="550">
        <v>28355100.110000003</v>
      </c>
      <c r="D17" s="549">
        <v>28355100.110000003</v>
      </c>
      <c r="E17" s="549"/>
      <c r="F17" s="549"/>
      <c r="G17" s="549"/>
      <c r="H17" s="549"/>
      <c r="I17" s="549"/>
      <c r="J17" s="549"/>
      <c r="K17" s="549"/>
      <c r="L17" s="549"/>
      <c r="M17" s="549"/>
      <c r="N17" s="549"/>
      <c r="O17" s="549"/>
      <c r="P17" s="549"/>
      <c r="Q17" s="549"/>
      <c r="R17" s="549"/>
      <c r="S17" s="549"/>
      <c r="T17" s="549"/>
      <c r="U17" s="549"/>
    </row>
    <row r="18" spans="1:21">
      <c r="A18" s="462">
        <v>2.2999999999999998</v>
      </c>
      <c r="B18" s="486" t="s">
        <v>635</v>
      </c>
      <c r="C18" s="550">
        <v>0</v>
      </c>
      <c r="D18" s="549"/>
      <c r="E18" s="549"/>
      <c r="F18" s="549"/>
      <c r="G18" s="549"/>
      <c r="H18" s="549"/>
      <c r="I18" s="549"/>
      <c r="J18" s="549"/>
      <c r="K18" s="549"/>
      <c r="L18" s="549"/>
      <c r="M18" s="549"/>
      <c r="N18" s="549"/>
      <c r="O18" s="549"/>
      <c r="P18" s="549"/>
      <c r="Q18" s="549"/>
      <c r="R18" s="549"/>
      <c r="S18" s="549"/>
      <c r="T18" s="549"/>
      <c r="U18" s="549"/>
    </row>
    <row r="19" spans="1:21">
      <c r="A19" s="462">
        <v>2.4</v>
      </c>
      <c r="B19" s="486" t="s">
        <v>636</v>
      </c>
      <c r="C19" s="550">
        <v>3000000</v>
      </c>
      <c r="D19" s="549">
        <v>3000000</v>
      </c>
      <c r="E19" s="549"/>
      <c r="F19" s="549"/>
      <c r="G19" s="549"/>
      <c r="H19" s="549"/>
      <c r="I19" s="549"/>
      <c r="J19" s="549"/>
      <c r="K19" s="549"/>
      <c r="L19" s="549"/>
      <c r="M19" s="549"/>
      <c r="N19" s="549"/>
      <c r="O19" s="549"/>
      <c r="P19" s="549"/>
      <c r="Q19" s="549"/>
      <c r="R19" s="549"/>
      <c r="S19" s="549"/>
      <c r="T19" s="549"/>
      <c r="U19" s="549"/>
    </row>
    <row r="20" spans="1:21">
      <c r="A20" s="462">
        <v>2.5</v>
      </c>
      <c r="B20" s="486" t="s">
        <v>637</v>
      </c>
      <c r="C20" s="550">
        <v>0</v>
      </c>
      <c r="D20" s="549"/>
      <c r="E20" s="549"/>
      <c r="F20" s="549"/>
      <c r="G20" s="549"/>
      <c r="H20" s="549"/>
      <c r="I20" s="549"/>
      <c r="J20" s="549"/>
      <c r="K20" s="549"/>
      <c r="L20" s="549"/>
      <c r="M20" s="549"/>
      <c r="N20" s="549"/>
      <c r="O20" s="549"/>
      <c r="P20" s="549"/>
      <c r="Q20" s="549"/>
      <c r="R20" s="549"/>
      <c r="S20" s="549"/>
      <c r="T20" s="549"/>
      <c r="U20" s="549"/>
    </row>
    <row r="21" spans="1:21">
      <c r="A21" s="462">
        <v>2.6</v>
      </c>
      <c r="B21" s="486" t="s">
        <v>638</v>
      </c>
      <c r="C21" s="550">
        <v>0</v>
      </c>
      <c r="D21" s="549"/>
      <c r="E21" s="549"/>
      <c r="F21" s="549"/>
      <c r="G21" s="549"/>
      <c r="H21" s="549"/>
      <c r="I21" s="549"/>
      <c r="J21" s="549"/>
      <c r="K21" s="549"/>
      <c r="L21" s="549"/>
      <c r="M21" s="549"/>
      <c r="N21" s="549"/>
      <c r="O21" s="549"/>
      <c r="P21" s="549"/>
      <c r="Q21" s="549"/>
      <c r="R21" s="549"/>
      <c r="S21" s="549"/>
      <c r="T21" s="549"/>
      <c r="U21" s="549"/>
    </row>
    <row r="22" spans="1:21">
      <c r="A22" s="504">
        <v>3</v>
      </c>
      <c r="B22" s="468" t="s">
        <v>694</v>
      </c>
      <c r="C22" s="551">
        <v>2404189.5699999998</v>
      </c>
      <c r="D22" s="552">
        <v>1675200</v>
      </c>
      <c r="E22" s="553">
        <v>0</v>
      </c>
      <c r="F22" s="553">
        <v>0</v>
      </c>
      <c r="G22" s="552">
        <v>0</v>
      </c>
      <c r="H22" s="553">
        <v>0</v>
      </c>
      <c r="I22" s="553">
        <v>0</v>
      </c>
      <c r="J22" s="553">
        <v>0</v>
      </c>
      <c r="K22" s="553">
        <v>0</v>
      </c>
      <c r="L22" s="552">
        <v>0</v>
      </c>
      <c r="M22" s="553">
        <v>0</v>
      </c>
      <c r="N22" s="553">
        <v>0</v>
      </c>
      <c r="O22" s="553">
        <v>0</v>
      </c>
      <c r="P22" s="553">
        <v>0</v>
      </c>
      <c r="Q22" s="553">
        <v>0</v>
      </c>
      <c r="R22" s="553">
        <v>0</v>
      </c>
      <c r="S22" s="553">
        <v>0</v>
      </c>
      <c r="T22" s="553">
        <v>0</v>
      </c>
      <c r="U22" s="552">
        <v>0</v>
      </c>
    </row>
    <row r="23" spans="1:21">
      <c r="A23" s="462">
        <v>3.1</v>
      </c>
      <c r="B23" s="486" t="s">
        <v>633</v>
      </c>
      <c r="C23" s="554">
        <v>0</v>
      </c>
      <c r="D23" s="552"/>
      <c r="E23" s="553"/>
      <c r="F23" s="553"/>
      <c r="G23" s="552"/>
      <c r="H23" s="553"/>
      <c r="I23" s="553"/>
      <c r="J23" s="553"/>
      <c r="K23" s="553"/>
      <c r="L23" s="552"/>
      <c r="M23" s="553"/>
      <c r="N23" s="553"/>
      <c r="O23" s="553"/>
      <c r="P23" s="553"/>
      <c r="Q23" s="553"/>
      <c r="R23" s="553"/>
      <c r="S23" s="553"/>
      <c r="T23" s="553"/>
      <c r="U23" s="552"/>
    </row>
    <row r="24" spans="1:21">
      <c r="A24" s="462">
        <v>3.2</v>
      </c>
      <c r="B24" s="486" t="s">
        <v>634</v>
      </c>
      <c r="C24" s="554">
        <v>0</v>
      </c>
      <c r="D24" s="552"/>
      <c r="E24" s="553"/>
      <c r="F24" s="553"/>
      <c r="G24" s="552"/>
      <c r="H24" s="553"/>
      <c r="I24" s="553"/>
      <c r="J24" s="553"/>
      <c r="K24" s="553"/>
      <c r="L24" s="552"/>
      <c r="M24" s="553"/>
      <c r="N24" s="553"/>
      <c r="O24" s="553"/>
      <c r="P24" s="553"/>
      <c r="Q24" s="553"/>
      <c r="R24" s="553"/>
      <c r="S24" s="553"/>
      <c r="T24" s="553"/>
      <c r="U24" s="552"/>
    </row>
    <row r="25" spans="1:21">
      <c r="A25" s="462">
        <v>3.3</v>
      </c>
      <c r="B25" s="486" t="s">
        <v>635</v>
      </c>
      <c r="C25" s="554">
        <v>0</v>
      </c>
      <c r="D25" s="552"/>
      <c r="E25" s="553"/>
      <c r="F25" s="553"/>
      <c r="G25" s="552"/>
      <c r="H25" s="553"/>
      <c r="I25" s="553"/>
      <c r="J25" s="553"/>
      <c r="K25" s="553"/>
      <c r="L25" s="552"/>
      <c r="M25" s="553"/>
      <c r="N25" s="553"/>
      <c r="O25" s="553"/>
      <c r="P25" s="553"/>
      <c r="Q25" s="553"/>
      <c r="R25" s="553"/>
      <c r="S25" s="553"/>
      <c r="T25" s="553"/>
      <c r="U25" s="552"/>
    </row>
    <row r="26" spans="1:21">
      <c r="A26" s="462">
        <v>3.4</v>
      </c>
      <c r="B26" s="486" t="s">
        <v>636</v>
      </c>
      <c r="C26" s="554">
        <v>0</v>
      </c>
      <c r="D26" s="552"/>
      <c r="E26" s="553"/>
      <c r="F26" s="553"/>
      <c r="G26" s="552"/>
      <c r="H26" s="553"/>
      <c r="I26" s="553"/>
      <c r="J26" s="553"/>
      <c r="K26" s="553"/>
      <c r="L26" s="552"/>
      <c r="M26" s="553"/>
      <c r="N26" s="553"/>
      <c r="O26" s="553"/>
      <c r="P26" s="553"/>
      <c r="Q26" s="553"/>
      <c r="R26" s="553"/>
      <c r="S26" s="553"/>
      <c r="T26" s="553"/>
      <c r="U26" s="552"/>
    </row>
    <row r="27" spans="1:21">
      <c r="A27" s="462">
        <v>3.5</v>
      </c>
      <c r="B27" s="486" t="s">
        <v>637</v>
      </c>
      <c r="C27" s="554">
        <v>1675200</v>
      </c>
      <c r="D27" s="552">
        <v>1675200</v>
      </c>
      <c r="E27" s="553"/>
      <c r="F27" s="553"/>
      <c r="G27" s="552"/>
      <c r="H27" s="553"/>
      <c r="I27" s="553"/>
      <c r="J27" s="553"/>
      <c r="K27" s="553"/>
      <c r="L27" s="552"/>
      <c r="M27" s="553"/>
      <c r="N27" s="553"/>
      <c r="O27" s="553"/>
      <c r="P27" s="553"/>
      <c r="Q27" s="553"/>
      <c r="R27" s="553"/>
      <c r="S27" s="553"/>
      <c r="T27" s="553"/>
      <c r="U27" s="552"/>
    </row>
    <row r="28" spans="1:21">
      <c r="A28" s="462">
        <v>3.6</v>
      </c>
      <c r="B28" s="486" t="s">
        <v>638</v>
      </c>
      <c r="C28" s="554">
        <v>728989.57</v>
      </c>
      <c r="D28" s="552"/>
      <c r="E28" s="553"/>
      <c r="F28" s="553"/>
      <c r="G28" s="552"/>
      <c r="H28" s="553"/>
      <c r="I28" s="553"/>
      <c r="J28" s="553"/>
      <c r="K28" s="553"/>
      <c r="L28" s="552"/>
      <c r="M28" s="553"/>
      <c r="N28" s="553"/>
      <c r="O28" s="553"/>
      <c r="P28" s="553"/>
      <c r="Q28" s="553"/>
      <c r="R28" s="553"/>
      <c r="S28" s="553"/>
      <c r="T28" s="553"/>
      <c r="U28" s="55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C16" sqref="C16"/>
    </sheetView>
  </sheetViews>
  <sheetFormatPr defaultColWidth="9.28515625" defaultRowHeight="12.75"/>
  <cols>
    <col min="1" max="1" width="11.7109375" style="466" bestFit="1" customWidth="1"/>
    <col min="2" max="2" width="90.28515625" style="466" bestFit="1" customWidth="1"/>
    <col min="3" max="3" width="19.7109375" style="466" customWidth="1"/>
    <col min="4" max="4" width="21.140625" style="466" customWidth="1"/>
    <col min="5" max="5" width="17.140625" style="466" customWidth="1"/>
    <col min="6" max="6" width="22.28515625" style="466" customWidth="1"/>
    <col min="7" max="7" width="19.28515625" style="466" customWidth="1"/>
    <col min="8" max="8" width="17.140625" style="466" customWidth="1"/>
    <col min="9" max="14" width="22.28515625" style="466" customWidth="1"/>
    <col min="15" max="15" width="23" style="466" customWidth="1"/>
    <col min="16" max="16" width="21.7109375" style="466" bestFit="1" customWidth="1"/>
    <col min="17" max="19" width="19" style="466" bestFit="1" customWidth="1"/>
    <col min="20" max="20" width="14.7109375" style="466" customWidth="1"/>
    <col min="21" max="21" width="20" style="466" customWidth="1"/>
    <col min="22" max="16384" width="9.28515625" style="466"/>
  </cols>
  <sheetData>
    <row r="1" spans="1:21" ht="13.5">
      <c r="A1" s="457" t="s">
        <v>30</v>
      </c>
      <c r="B1" s="3" t="str">
        <f>'Info '!C2</f>
        <v>JSC Silk Bank</v>
      </c>
    </row>
    <row r="2" spans="1:21" ht="13.5">
      <c r="A2" s="457" t="s">
        <v>31</v>
      </c>
      <c r="B2" s="542">
        <f>'1. key ratios '!B2</f>
        <v>44926</v>
      </c>
      <c r="C2" s="412"/>
    </row>
    <row r="3" spans="1:21">
      <c r="A3" s="458" t="s">
        <v>641</v>
      </c>
    </row>
    <row r="5" spans="1:21" ht="13.5" customHeight="1">
      <c r="A5" s="718" t="s">
        <v>642</v>
      </c>
      <c r="B5" s="719"/>
      <c r="C5" s="727" t="s">
        <v>643</v>
      </c>
      <c r="D5" s="728"/>
      <c r="E5" s="728"/>
      <c r="F5" s="728"/>
      <c r="G5" s="728"/>
      <c r="H5" s="728"/>
      <c r="I5" s="728"/>
      <c r="J5" s="728"/>
      <c r="K5" s="728"/>
      <c r="L5" s="728"/>
      <c r="M5" s="728"/>
      <c r="N5" s="728"/>
      <c r="O5" s="728"/>
      <c r="P5" s="728"/>
      <c r="Q5" s="728"/>
      <c r="R5" s="728"/>
      <c r="S5" s="728"/>
      <c r="T5" s="729"/>
      <c r="U5" s="501"/>
    </row>
    <row r="6" spans="1:21">
      <c r="A6" s="720"/>
      <c r="B6" s="721"/>
      <c r="C6" s="711" t="s">
        <v>108</v>
      </c>
      <c r="D6" s="724" t="s">
        <v>644</v>
      </c>
      <c r="E6" s="724"/>
      <c r="F6" s="725"/>
      <c r="G6" s="726" t="s">
        <v>645</v>
      </c>
      <c r="H6" s="724"/>
      <c r="I6" s="724"/>
      <c r="J6" s="724"/>
      <c r="K6" s="725"/>
      <c r="L6" s="714" t="s">
        <v>646</v>
      </c>
      <c r="M6" s="715"/>
      <c r="N6" s="715"/>
      <c r="O6" s="715"/>
      <c r="P6" s="715"/>
      <c r="Q6" s="715"/>
      <c r="R6" s="715"/>
      <c r="S6" s="715"/>
      <c r="T6" s="716"/>
      <c r="U6" s="490"/>
    </row>
    <row r="7" spans="1:21">
      <c r="A7" s="722"/>
      <c r="B7" s="723"/>
      <c r="C7" s="712"/>
      <c r="E7" s="484" t="s">
        <v>619</v>
      </c>
      <c r="F7" s="495" t="s">
        <v>620</v>
      </c>
      <c r="H7" s="484" t="s">
        <v>619</v>
      </c>
      <c r="I7" s="495" t="s">
        <v>621</v>
      </c>
      <c r="J7" s="495" t="s">
        <v>622</v>
      </c>
      <c r="K7" s="495" t="s">
        <v>623</v>
      </c>
      <c r="L7" s="505"/>
      <c r="M7" s="484" t="s">
        <v>624</v>
      </c>
      <c r="N7" s="495" t="s">
        <v>622</v>
      </c>
      <c r="O7" s="495" t="s">
        <v>625</v>
      </c>
      <c r="P7" s="495" t="s">
        <v>626</v>
      </c>
      <c r="Q7" s="495" t="s">
        <v>627</v>
      </c>
      <c r="R7" s="495" t="s">
        <v>628</v>
      </c>
      <c r="S7" s="495" t="s">
        <v>629</v>
      </c>
      <c r="T7" s="503" t="s">
        <v>630</v>
      </c>
      <c r="U7" s="501"/>
    </row>
    <row r="8" spans="1:21">
      <c r="A8" s="505">
        <v>1</v>
      </c>
      <c r="B8" s="500" t="s">
        <v>632</v>
      </c>
      <c r="C8" s="617">
        <v>19469777.009999983</v>
      </c>
      <c r="D8" s="618">
        <v>18007473.959999986</v>
      </c>
      <c r="E8" s="618">
        <v>58882.84</v>
      </c>
      <c r="F8" s="618">
        <v>0</v>
      </c>
      <c r="G8" s="618">
        <v>68391.769999999975</v>
      </c>
      <c r="H8" s="618">
        <v>4358.2300000000005</v>
      </c>
      <c r="I8" s="618">
        <v>1318.1999999999998</v>
      </c>
      <c r="J8" s="618">
        <v>0</v>
      </c>
      <c r="K8" s="618">
        <v>0</v>
      </c>
      <c r="L8" s="618">
        <v>1393911.28</v>
      </c>
      <c r="M8" s="618">
        <v>8601.84</v>
      </c>
      <c r="N8" s="618">
        <v>2351.5499999999997</v>
      </c>
      <c r="O8" s="618">
        <v>78843.3</v>
      </c>
      <c r="P8" s="618">
        <v>21544.629999999997</v>
      </c>
      <c r="Q8" s="618">
        <v>0</v>
      </c>
      <c r="R8" s="618">
        <v>962303.57</v>
      </c>
      <c r="S8" s="618">
        <v>0</v>
      </c>
      <c r="T8" s="618">
        <v>0</v>
      </c>
    </row>
    <row r="9" spans="1:21">
      <c r="A9" s="486">
        <v>1.1000000000000001</v>
      </c>
      <c r="B9" s="486" t="s">
        <v>647</v>
      </c>
      <c r="C9" s="618">
        <v>15299613.500000002</v>
      </c>
      <c r="D9" s="618">
        <v>14040880.820000002</v>
      </c>
      <c r="E9" s="618">
        <v>0</v>
      </c>
      <c r="F9" s="618">
        <v>0</v>
      </c>
      <c r="G9" s="618">
        <v>1794.33</v>
      </c>
      <c r="H9" s="618">
        <v>0</v>
      </c>
      <c r="I9" s="618">
        <v>0</v>
      </c>
      <c r="J9" s="618">
        <v>0</v>
      </c>
      <c r="K9" s="618">
        <v>0</v>
      </c>
      <c r="L9" s="618">
        <v>1256938.3499999999</v>
      </c>
      <c r="M9" s="618">
        <v>0</v>
      </c>
      <c r="N9" s="618">
        <v>0</v>
      </c>
      <c r="O9" s="618">
        <v>62683.360000000001</v>
      </c>
      <c r="P9" s="618">
        <v>0</v>
      </c>
      <c r="Q9" s="618">
        <v>0</v>
      </c>
      <c r="R9" s="618">
        <v>962303.57</v>
      </c>
      <c r="S9" s="618">
        <v>0</v>
      </c>
      <c r="T9" s="618">
        <v>0</v>
      </c>
    </row>
    <row r="10" spans="1:21">
      <c r="A10" s="506" t="s">
        <v>14</v>
      </c>
      <c r="B10" s="506" t="s">
        <v>648</v>
      </c>
      <c r="C10" s="618">
        <v>15241663.010000002</v>
      </c>
      <c r="D10" s="618">
        <v>13984724.660000002</v>
      </c>
      <c r="E10" s="618">
        <v>0</v>
      </c>
      <c r="F10" s="618">
        <v>0</v>
      </c>
      <c r="G10" s="618">
        <v>0</v>
      </c>
      <c r="H10" s="618">
        <v>0</v>
      </c>
      <c r="I10" s="618">
        <v>0</v>
      </c>
      <c r="J10" s="618">
        <v>0</v>
      </c>
      <c r="K10" s="618">
        <v>0</v>
      </c>
      <c r="L10" s="618">
        <v>1256938.3499999999</v>
      </c>
      <c r="M10" s="618">
        <v>0</v>
      </c>
      <c r="N10" s="618">
        <v>0</v>
      </c>
      <c r="O10" s="618">
        <v>62683.360000000001</v>
      </c>
      <c r="P10" s="618">
        <v>0</v>
      </c>
      <c r="Q10" s="618">
        <v>0</v>
      </c>
      <c r="R10" s="618">
        <v>962303.57</v>
      </c>
      <c r="S10" s="618">
        <v>0</v>
      </c>
      <c r="T10" s="618">
        <v>0</v>
      </c>
    </row>
    <row r="11" spans="1:21">
      <c r="A11" s="476" t="s">
        <v>649</v>
      </c>
      <c r="B11" s="476" t="s">
        <v>650</v>
      </c>
      <c r="C11" s="618">
        <v>11010855.330000002</v>
      </c>
      <c r="D11" s="618">
        <v>9753916.9800000004</v>
      </c>
      <c r="E11" s="618"/>
      <c r="F11" s="618">
        <v>0</v>
      </c>
      <c r="G11" s="618">
        <v>0</v>
      </c>
      <c r="H11" s="618"/>
      <c r="I11" s="618"/>
      <c r="J11" s="618">
        <v>0</v>
      </c>
      <c r="K11" s="618"/>
      <c r="L11" s="618">
        <v>1256938.3499999999</v>
      </c>
      <c r="M11" s="618">
        <v>0</v>
      </c>
      <c r="N11" s="618">
        <v>0</v>
      </c>
      <c r="O11" s="618">
        <v>62683.360000000001</v>
      </c>
      <c r="P11" s="618"/>
      <c r="Q11" s="618">
        <v>0</v>
      </c>
      <c r="R11" s="618">
        <v>962303.57</v>
      </c>
      <c r="S11" s="618">
        <v>0</v>
      </c>
      <c r="T11" s="618">
        <v>0</v>
      </c>
    </row>
    <row r="12" spans="1:21">
      <c r="A12" s="476" t="s">
        <v>651</v>
      </c>
      <c r="B12" s="476" t="s">
        <v>652</v>
      </c>
      <c r="C12" s="618">
        <v>366261.96000000089</v>
      </c>
      <c r="D12" s="618">
        <v>366261.96000000089</v>
      </c>
      <c r="E12" s="618"/>
      <c r="F12" s="618"/>
      <c r="G12" s="618">
        <v>0</v>
      </c>
      <c r="H12" s="618"/>
      <c r="I12" s="618"/>
      <c r="J12" s="618"/>
      <c r="K12" s="618"/>
      <c r="L12" s="618">
        <v>0</v>
      </c>
      <c r="M12" s="618"/>
      <c r="N12" s="618">
        <v>0</v>
      </c>
      <c r="O12" s="618">
        <v>0</v>
      </c>
      <c r="P12" s="618"/>
      <c r="Q12" s="618">
        <v>0</v>
      </c>
      <c r="R12" s="618">
        <v>0</v>
      </c>
      <c r="S12" s="618">
        <v>0</v>
      </c>
      <c r="T12" s="618">
        <v>0</v>
      </c>
    </row>
    <row r="13" spans="1:21">
      <c r="A13" s="476" t="s">
        <v>653</v>
      </c>
      <c r="B13" s="476" t="s">
        <v>654</v>
      </c>
      <c r="C13" s="618">
        <v>1945528.3099999987</v>
      </c>
      <c r="D13" s="618">
        <v>1945528.3100000005</v>
      </c>
      <c r="E13" s="618"/>
      <c r="F13" s="618"/>
      <c r="G13" s="618">
        <v>0</v>
      </c>
      <c r="H13" s="618"/>
      <c r="I13" s="618"/>
      <c r="J13" s="618"/>
      <c r="K13" s="618"/>
      <c r="L13" s="618">
        <v>0</v>
      </c>
      <c r="M13" s="618"/>
      <c r="N13" s="618">
        <v>0</v>
      </c>
      <c r="O13" s="618"/>
      <c r="P13" s="618"/>
      <c r="Q13" s="618">
        <v>0</v>
      </c>
      <c r="R13" s="618">
        <v>0</v>
      </c>
      <c r="S13" s="618">
        <v>0</v>
      </c>
      <c r="T13" s="618">
        <v>0</v>
      </c>
    </row>
    <row r="14" spans="1:21">
      <c r="A14" s="476" t="s">
        <v>655</v>
      </c>
      <c r="B14" s="476" t="s">
        <v>656</v>
      </c>
      <c r="C14" s="618">
        <v>1919017.41</v>
      </c>
      <c r="D14" s="618">
        <v>1919017.41</v>
      </c>
      <c r="E14" s="618"/>
      <c r="F14" s="618"/>
      <c r="G14" s="618"/>
      <c r="H14" s="618"/>
      <c r="I14" s="618"/>
      <c r="J14" s="618"/>
      <c r="K14" s="618"/>
      <c r="L14" s="618"/>
      <c r="M14" s="618"/>
      <c r="N14" s="618"/>
      <c r="O14" s="618"/>
      <c r="P14" s="618"/>
      <c r="Q14" s="618"/>
      <c r="R14" s="618"/>
      <c r="S14" s="618"/>
      <c r="T14" s="618"/>
    </row>
    <row r="15" spans="1:21">
      <c r="A15" s="477">
        <v>1.2</v>
      </c>
      <c r="B15" s="477" t="s">
        <v>657</v>
      </c>
      <c r="C15" s="618">
        <v>658078.54</v>
      </c>
      <c r="D15" s="618">
        <v>280817.59999999998</v>
      </c>
      <c r="E15" s="618">
        <v>0</v>
      </c>
      <c r="F15" s="618">
        <v>0</v>
      </c>
      <c r="G15" s="618">
        <v>179.43</v>
      </c>
      <c r="H15" s="618">
        <v>0</v>
      </c>
      <c r="I15" s="618">
        <v>0</v>
      </c>
      <c r="J15" s="618">
        <v>0</v>
      </c>
      <c r="K15" s="618">
        <v>0</v>
      </c>
      <c r="L15" s="618">
        <v>377081.51</v>
      </c>
      <c r="M15" s="618">
        <v>0</v>
      </c>
      <c r="N15" s="618">
        <v>0</v>
      </c>
      <c r="O15" s="618">
        <v>18805.009999999998</v>
      </c>
      <c r="P15" s="618">
        <v>0</v>
      </c>
      <c r="Q15" s="618">
        <v>0</v>
      </c>
      <c r="R15" s="618">
        <v>288691.07</v>
      </c>
      <c r="S15" s="618">
        <v>0</v>
      </c>
      <c r="T15" s="618">
        <v>0</v>
      </c>
    </row>
    <row r="16" spans="1:21">
      <c r="A16" s="486">
        <v>1.3</v>
      </c>
      <c r="B16" s="477" t="s">
        <v>705</v>
      </c>
      <c r="C16" s="618">
        <v>45017555.712720513</v>
      </c>
      <c r="D16" s="618">
        <v>34999915.912720509</v>
      </c>
      <c r="E16" s="618">
        <v>0</v>
      </c>
      <c r="F16" s="618">
        <v>0</v>
      </c>
      <c r="G16" s="618">
        <v>7000</v>
      </c>
      <c r="H16" s="618">
        <v>0</v>
      </c>
      <c r="I16" s="618">
        <v>0</v>
      </c>
      <c r="J16" s="618">
        <v>0</v>
      </c>
      <c r="K16" s="618">
        <v>0</v>
      </c>
      <c r="L16" s="618">
        <v>10010639.799999999</v>
      </c>
      <c r="M16" s="618">
        <v>0</v>
      </c>
      <c r="N16" s="618">
        <v>0</v>
      </c>
      <c r="O16" s="618">
        <v>116186</v>
      </c>
      <c r="P16" s="618">
        <v>0</v>
      </c>
      <c r="Q16" s="618">
        <v>0</v>
      </c>
      <c r="R16" s="618">
        <v>2107560</v>
      </c>
      <c r="S16" s="618">
        <v>0</v>
      </c>
      <c r="T16" s="618">
        <v>0</v>
      </c>
    </row>
    <row r="17" spans="1:20">
      <c r="A17" s="480" t="s">
        <v>658</v>
      </c>
      <c r="B17" s="478" t="s">
        <v>659</v>
      </c>
      <c r="C17" s="619">
        <v>15299613.500000002</v>
      </c>
      <c r="D17" s="618">
        <v>14040880.820000002</v>
      </c>
      <c r="E17" s="618">
        <v>0</v>
      </c>
      <c r="F17" s="618">
        <v>0</v>
      </c>
      <c r="G17" s="618">
        <v>1794.33</v>
      </c>
      <c r="H17" s="618">
        <v>0</v>
      </c>
      <c r="I17" s="618">
        <v>0</v>
      </c>
      <c r="J17" s="618">
        <v>0</v>
      </c>
      <c r="K17" s="618">
        <v>0</v>
      </c>
      <c r="L17" s="618">
        <v>1256938.3499999999</v>
      </c>
      <c r="M17" s="618">
        <v>0</v>
      </c>
      <c r="N17" s="618">
        <v>0</v>
      </c>
      <c r="O17" s="618">
        <v>62683.360000000001</v>
      </c>
      <c r="P17" s="618">
        <v>0</v>
      </c>
      <c r="Q17" s="618">
        <v>0</v>
      </c>
      <c r="R17" s="618">
        <v>962303.57</v>
      </c>
      <c r="S17" s="618">
        <v>0</v>
      </c>
      <c r="T17" s="618">
        <v>0</v>
      </c>
    </row>
    <row r="18" spans="1:20">
      <c r="A18" s="479" t="s">
        <v>660</v>
      </c>
      <c r="B18" s="479" t="s">
        <v>661</v>
      </c>
      <c r="C18" s="620">
        <v>13993669.170000002</v>
      </c>
      <c r="D18" s="618">
        <v>12736730.820000002</v>
      </c>
      <c r="E18" s="618">
        <v>0</v>
      </c>
      <c r="F18" s="618">
        <v>0</v>
      </c>
      <c r="G18" s="618">
        <v>0</v>
      </c>
      <c r="H18" s="618">
        <v>0</v>
      </c>
      <c r="I18" s="618">
        <v>0</v>
      </c>
      <c r="J18" s="618">
        <v>0</v>
      </c>
      <c r="K18" s="618">
        <v>0</v>
      </c>
      <c r="L18" s="618">
        <v>1256938.3499999999</v>
      </c>
      <c r="M18" s="618">
        <v>0</v>
      </c>
      <c r="N18" s="618">
        <v>0</v>
      </c>
      <c r="O18" s="618">
        <v>62683.360000000001</v>
      </c>
      <c r="P18" s="618">
        <v>0</v>
      </c>
      <c r="Q18" s="618">
        <v>0</v>
      </c>
      <c r="R18" s="618">
        <v>962303.57</v>
      </c>
      <c r="S18" s="618">
        <v>0</v>
      </c>
      <c r="T18" s="618">
        <v>0</v>
      </c>
    </row>
    <row r="19" spans="1:20">
      <c r="A19" s="480" t="s">
        <v>662</v>
      </c>
      <c r="B19" s="480" t="s">
        <v>663</v>
      </c>
      <c r="C19" s="620">
        <v>29717942.21272051</v>
      </c>
      <c r="D19" s="618">
        <v>20959035.092720509</v>
      </c>
      <c r="E19" s="618">
        <v>0</v>
      </c>
      <c r="F19" s="618">
        <v>0</v>
      </c>
      <c r="G19" s="618">
        <v>5205.67</v>
      </c>
      <c r="H19" s="618">
        <v>0</v>
      </c>
      <c r="I19" s="618">
        <v>0</v>
      </c>
      <c r="J19" s="618">
        <v>0</v>
      </c>
      <c r="K19" s="618">
        <v>0</v>
      </c>
      <c r="L19" s="618">
        <v>8753701.4499999993</v>
      </c>
      <c r="M19" s="618">
        <v>0</v>
      </c>
      <c r="N19" s="618">
        <v>0</v>
      </c>
      <c r="O19" s="618">
        <v>53502.64</v>
      </c>
      <c r="P19" s="618">
        <v>0</v>
      </c>
      <c r="Q19" s="618">
        <v>0</v>
      </c>
      <c r="R19" s="618">
        <v>1145256.4300000002</v>
      </c>
      <c r="S19" s="618">
        <v>0</v>
      </c>
      <c r="T19" s="618">
        <v>0</v>
      </c>
    </row>
    <row r="20" spans="1:20">
      <c r="A20" s="479" t="s">
        <v>664</v>
      </c>
      <c r="B20" s="479" t="s">
        <v>661</v>
      </c>
      <c r="C20" s="620">
        <v>12369743.202720504</v>
      </c>
      <c r="D20" s="618">
        <v>9020041.752720505</v>
      </c>
      <c r="E20" s="618">
        <v>0</v>
      </c>
      <c r="F20" s="618">
        <v>0</v>
      </c>
      <c r="G20" s="618">
        <v>0</v>
      </c>
      <c r="H20" s="618">
        <v>0</v>
      </c>
      <c r="I20" s="618">
        <v>0</v>
      </c>
      <c r="J20" s="618">
        <v>0</v>
      </c>
      <c r="K20" s="618">
        <v>0</v>
      </c>
      <c r="L20" s="618">
        <v>3349701.45</v>
      </c>
      <c r="M20" s="618">
        <v>0</v>
      </c>
      <c r="N20" s="618">
        <v>0</v>
      </c>
      <c r="O20" s="618">
        <v>53502.64</v>
      </c>
      <c r="P20" s="618">
        <v>0</v>
      </c>
      <c r="Q20" s="618">
        <v>0</v>
      </c>
      <c r="R20" s="618">
        <v>1145256.4300000002</v>
      </c>
      <c r="S20" s="618">
        <v>0</v>
      </c>
      <c r="T20" s="618">
        <v>0</v>
      </c>
    </row>
    <row r="21" spans="1:20">
      <c r="A21" s="481">
        <v>1.4</v>
      </c>
      <c r="B21" s="482" t="s">
        <v>665</v>
      </c>
      <c r="C21" s="620"/>
      <c r="D21" s="618"/>
      <c r="E21" s="618"/>
      <c r="F21" s="618"/>
      <c r="G21" s="618"/>
      <c r="H21" s="618"/>
      <c r="I21" s="618"/>
      <c r="J21" s="618"/>
      <c r="K21" s="618"/>
      <c r="L21" s="618"/>
      <c r="M21" s="618"/>
      <c r="N21" s="618"/>
      <c r="O21" s="618"/>
      <c r="P21" s="618"/>
      <c r="Q21" s="618"/>
      <c r="R21" s="618"/>
      <c r="S21" s="618"/>
      <c r="T21" s="618"/>
    </row>
    <row r="22" spans="1:20">
      <c r="A22" s="481">
        <v>1.5</v>
      </c>
      <c r="B22" s="482" t="s">
        <v>666</v>
      </c>
      <c r="C22" s="620"/>
      <c r="D22" s="618"/>
      <c r="E22" s="618"/>
      <c r="F22" s="618"/>
      <c r="G22" s="618"/>
      <c r="H22" s="618"/>
      <c r="I22" s="618"/>
      <c r="J22" s="618"/>
      <c r="K22" s="618"/>
      <c r="L22" s="618"/>
      <c r="M22" s="618"/>
      <c r="N22" s="618"/>
      <c r="O22" s="618"/>
      <c r="P22" s="618"/>
      <c r="Q22" s="618"/>
      <c r="R22" s="618"/>
      <c r="S22" s="618"/>
      <c r="T22" s="61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85" zoomScaleNormal="85" workbookViewId="0">
      <selection activeCell="C7" sqref="C7:O33"/>
    </sheetView>
  </sheetViews>
  <sheetFormatPr defaultColWidth="9.28515625" defaultRowHeight="12.75"/>
  <cols>
    <col min="1" max="1" width="11.7109375" style="466" bestFit="1" customWidth="1"/>
    <col min="2" max="2" width="72.140625" style="466" customWidth="1"/>
    <col min="3" max="3" width="14.7109375" style="466" customWidth="1"/>
    <col min="4" max="4" width="16.7109375" style="466" customWidth="1"/>
    <col min="5" max="5" width="11.42578125" style="466" customWidth="1"/>
    <col min="6" max="7" width="11.42578125" style="501" customWidth="1"/>
    <col min="8" max="9" width="11.42578125" style="466" customWidth="1"/>
    <col min="10" max="14" width="11.42578125" style="501" customWidth="1"/>
    <col min="15" max="15" width="18.7109375" style="466" bestFit="1" customWidth="1"/>
    <col min="16" max="16384" width="9.28515625" style="466"/>
  </cols>
  <sheetData>
    <row r="1" spans="1:15" ht="13.5">
      <c r="A1" s="457" t="s">
        <v>30</v>
      </c>
      <c r="B1" s="3" t="str">
        <f>'Info '!C2</f>
        <v>JSC Silk Bank</v>
      </c>
      <c r="F1" s="466"/>
      <c r="G1" s="466"/>
      <c r="J1" s="466"/>
      <c r="K1" s="466"/>
      <c r="L1" s="466"/>
      <c r="M1" s="466"/>
      <c r="N1" s="466"/>
    </row>
    <row r="2" spans="1:15" ht="13.5">
      <c r="A2" s="457" t="s">
        <v>31</v>
      </c>
      <c r="B2" s="542">
        <f>'1. key ratios '!B2</f>
        <v>44926</v>
      </c>
      <c r="F2" s="466"/>
      <c r="G2" s="466"/>
      <c r="J2" s="466"/>
      <c r="K2" s="466"/>
      <c r="L2" s="466"/>
      <c r="M2" s="466"/>
      <c r="N2" s="466"/>
    </row>
    <row r="3" spans="1:15">
      <c r="A3" s="458" t="s">
        <v>667</v>
      </c>
      <c r="F3" s="466"/>
      <c r="G3" s="466"/>
      <c r="J3" s="466"/>
      <c r="K3" s="466"/>
      <c r="L3" s="466"/>
      <c r="M3" s="466"/>
      <c r="N3" s="466"/>
    </row>
    <row r="4" spans="1:15">
      <c r="F4" s="466"/>
      <c r="G4" s="466"/>
      <c r="J4" s="466"/>
      <c r="K4" s="466"/>
      <c r="L4" s="466"/>
      <c r="M4" s="466"/>
      <c r="N4" s="466"/>
    </row>
    <row r="5" spans="1:15" ht="46.5" customHeight="1">
      <c r="A5" s="685" t="s">
        <v>693</v>
      </c>
      <c r="B5" s="686"/>
      <c r="C5" s="730" t="s">
        <v>668</v>
      </c>
      <c r="D5" s="731"/>
      <c r="E5" s="731"/>
      <c r="F5" s="731"/>
      <c r="G5" s="731"/>
      <c r="H5" s="732"/>
      <c r="I5" s="730" t="s">
        <v>669</v>
      </c>
      <c r="J5" s="733"/>
      <c r="K5" s="733"/>
      <c r="L5" s="733"/>
      <c r="M5" s="733"/>
      <c r="N5" s="734"/>
      <c r="O5" s="735" t="s">
        <v>670</v>
      </c>
    </row>
    <row r="6" spans="1:15" ht="75" customHeight="1">
      <c r="A6" s="689"/>
      <c r="B6" s="690"/>
      <c r="C6" s="483"/>
      <c r="D6" s="484" t="s">
        <v>671</v>
      </c>
      <c r="E6" s="484" t="s">
        <v>672</v>
      </c>
      <c r="F6" s="484" t="s">
        <v>673</v>
      </c>
      <c r="G6" s="484" t="s">
        <v>674</v>
      </c>
      <c r="H6" s="484" t="s">
        <v>675</v>
      </c>
      <c r="I6" s="489"/>
      <c r="J6" s="484" t="s">
        <v>671</v>
      </c>
      <c r="K6" s="484" t="s">
        <v>672</v>
      </c>
      <c r="L6" s="484" t="s">
        <v>673</v>
      </c>
      <c r="M6" s="484" t="s">
        <v>674</v>
      </c>
      <c r="N6" s="484" t="s">
        <v>675</v>
      </c>
      <c r="O6" s="736"/>
    </row>
    <row r="7" spans="1:15">
      <c r="A7" s="462">
        <v>1</v>
      </c>
      <c r="B7" s="467" t="s">
        <v>696</v>
      </c>
      <c r="C7" s="604">
        <v>459430.73999999987</v>
      </c>
      <c r="D7" s="544">
        <v>455508.78999999986</v>
      </c>
      <c r="E7" s="544">
        <v>401.39</v>
      </c>
      <c r="F7" s="544">
        <v>993.33999999999992</v>
      </c>
      <c r="G7" s="544">
        <v>428.1</v>
      </c>
      <c r="H7" s="544">
        <v>2099.12</v>
      </c>
      <c r="I7" s="544">
        <v>11761.510000000002</v>
      </c>
      <c r="J7" s="544">
        <v>9110.1800000000021</v>
      </c>
      <c r="K7" s="544">
        <v>40.14</v>
      </c>
      <c r="L7" s="544">
        <v>298.01</v>
      </c>
      <c r="M7" s="544">
        <v>214.06</v>
      </c>
      <c r="N7" s="544">
        <v>2099.12</v>
      </c>
      <c r="O7" s="544"/>
    </row>
    <row r="8" spans="1:15">
      <c r="A8" s="462">
        <v>2</v>
      </c>
      <c r="B8" s="467" t="s">
        <v>566</v>
      </c>
      <c r="C8" s="604">
        <v>726492.77000000025</v>
      </c>
      <c r="D8" s="544">
        <v>714846.14000000025</v>
      </c>
      <c r="E8" s="544">
        <v>3507.8900000000003</v>
      </c>
      <c r="F8" s="605">
        <v>8137.26</v>
      </c>
      <c r="G8" s="605">
        <v>1.48</v>
      </c>
      <c r="H8" s="544">
        <v>0</v>
      </c>
      <c r="I8" s="544">
        <v>17089.669999999998</v>
      </c>
      <c r="J8" s="605">
        <v>14296.959999999997</v>
      </c>
      <c r="K8" s="605">
        <v>350.79</v>
      </c>
      <c r="L8" s="605">
        <v>2441.1799999999998</v>
      </c>
      <c r="M8" s="605">
        <v>0.74</v>
      </c>
      <c r="N8" s="605">
        <v>0</v>
      </c>
      <c r="O8" s="544"/>
    </row>
    <row r="9" spans="1:15">
      <c r="A9" s="462">
        <v>3</v>
      </c>
      <c r="B9" s="467" t="s">
        <v>567</v>
      </c>
      <c r="C9" s="604">
        <v>0</v>
      </c>
      <c r="D9" s="544">
        <v>0</v>
      </c>
      <c r="E9" s="544">
        <v>0</v>
      </c>
      <c r="F9" s="606">
        <v>0</v>
      </c>
      <c r="G9" s="606">
        <v>0</v>
      </c>
      <c r="H9" s="544">
        <v>0</v>
      </c>
      <c r="I9" s="544">
        <v>0</v>
      </c>
      <c r="J9" s="606">
        <v>0</v>
      </c>
      <c r="K9" s="606">
        <v>0</v>
      </c>
      <c r="L9" s="606">
        <v>0</v>
      </c>
      <c r="M9" s="606">
        <v>0</v>
      </c>
      <c r="N9" s="606">
        <v>0</v>
      </c>
      <c r="O9" s="544"/>
    </row>
    <row r="10" spans="1:15">
      <c r="A10" s="462">
        <v>4</v>
      </c>
      <c r="B10" s="467" t="s">
        <v>697</v>
      </c>
      <c r="C10" s="604">
        <v>3955433.94</v>
      </c>
      <c r="D10" s="544">
        <v>3955433.94</v>
      </c>
      <c r="E10" s="544">
        <v>0</v>
      </c>
      <c r="F10" s="606">
        <v>0</v>
      </c>
      <c r="G10" s="606">
        <v>0</v>
      </c>
      <c r="H10" s="544">
        <v>0</v>
      </c>
      <c r="I10" s="544">
        <v>79108.679999999993</v>
      </c>
      <c r="J10" s="606">
        <v>79108.679999999993</v>
      </c>
      <c r="K10" s="606">
        <v>0</v>
      </c>
      <c r="L10" s="606">
        <v>0</v>
      </c>
      <c r="M10" s="606">
        <v>0</v>
      </c>
      <c r="N10" s="606">
        <v>0</v>
      </c>
      <c r="O10" s="544"/>
    </row>
    <row r="11" spans="1:15">
      <c r="A11" s="462">
        <v>5</v>
      </c>
      <c r="B11" s="467" t="s">
        <v>568</v>
      </c>
      <c r="C11" s="604">
        <v>4747745.7200000007</v>
      </c>
      <c r="D11" s="544">
        <v>4636633.1400000006</v>
      </c>
      <c r="E11" s="544">
        <v>0</v>
      </c>
      <c r="F11" s="606">
        <v>111112.58</v>
      </c>
      <c r="G11" s="606">
        <v>0</v>
      </c>
      <c r="H11" s="544">
        <v>0</v>
      </c>
      <c r="I11" s="544">
        <v>126066.43</v>
      </c>
      <c r="J11" s="606">
        <v>92732.66</v>
      </c>
      <c r="K11" s="606">
        <v>0</v>
      </c>
      <c r="L11" s="606">
        <v>33333.769999999997</v>
      </c>
      <c r="M11" s="606">
        <v>0</v>
      </c>
      <c r="N11" s="606">
        <v>0</v>
      </c>
      <c r="O11" s="544"/>
    </row>
    <row r="12" spans="1:15">
      <c r="A12" s="462">
        <v>6</v>
      </c>
      <c r="B12" s="467" t="s">
        <v>569</v>
      </c>
      <c r="C12" s="604">
        <v>508845.89</v>
      </c>
      <c r="D12" s="544">
        <v>508226.2</v>
      </c>
      <c r="E12" s="544">
        <v>0</v>
      </c>
      <c r="F12" s="606">
        <v>0</v>
      </c>
      <c r="G12" s="606">
        <v>0</v>
      </c>
      <c r="H12" s="544">
        <v>619.68999999999994</v>
      </c>
      <c r="I12" s="544">
        <v>10784.219999999998</v>
      </c>
      <c r="J12" s="606">
        <v>10164.529999999997</v>
      </c>
      <c r="K12" s="606">
        <v>0</v>
      </c>
      <c r="L12" s="606">
        <v>0</v>
      </c>
      <c r="M12" s="606">
        <v>0</v>
      </c>
      <c r="N12" s="606">
        <v>619.68999999999994</v>
      </c>
      <c r="O12" s="544"/>
    </row>
    <row r="13" spans="1:15">
      <c r="A13" s="462">
        <v>7</v>
      </c>
      <c r="B13" s="467" t="s">
        <v>570</v>
      </c>
      <c r="C13" s="604">
        <v>69361.16</v>
      </c>
      <c r="D13" s="544">
        <v>69124.160000000003</v>
      </c>
      <c r="E13" s="544">
        <v>0</v>
      </c>
      <c r="F13" s="606">
        <v>0</v>
      </c>
      <c r="G13" s="606">
        <v>0</v>
      </c>
      <c r="H13" s="544">
        <v>237</v>
      </c>
      <c r="I13" s="544">
        <v>1619.5</v>
      </c>
      <c r="J13" s="606">
        <v>1382.5</v>
      </c>
      <c r="K13" s="606">
        <v>0</v>
      </c>
      <c r="L13" s="606">
        <v>0</v>
      </c>
      <c r="M13" s="606">
        <v>0</v>
      </c>
      <c r="N13" s="606">
        <v>237</v>
      </c>
      <c r="O13" s="544"/>
    </row>
    <row r="14" spans="1:15">
      <c r="A14" s="462">
        <v>8</v>
      </c>
      <c r="B14" s="467" t="s">
        <v>571</v>
      </c>
      <c r="C14" s="604">
        <v>1925841.43</v>
      </c>
      <c r="D14" s="544">
        <v>1924634.63</v>
      </c>
      <c r="E14" s="544">
        <v>223.6</v>
      </c>
      <c r="F14" s="606">
        <v>688.69</v>
      </c>
      <c r="G14" s="606">
        <v>0</v>
      </c>
      <c r="H14" s="544">
        <v>294.51</v>
      </c>
      <c r="I14" s="544">
        <v>39016.17</v>
      </c>
      <c r="J14" s="606">
        <v>38492.689999999995</v>
      </c>
      <c r="K14" s="606">
        <v>22.36</v>
      </c>
      <c r="L14" s="606">
        <v>206.61</v>
      </c>
      <c r="M14" s="606">
        <v>0</v>
      </c>
      <c r="N14" s="606">
        <v>294.51</v>
      </c>
      <c r="O14" s="544"/>
    </row>
    <row r="15" spans="1:15">
      <c r="A15" s="462">
        <v>9</v>
      </c>
      <c r="B15" s="467" t="s">
        <v>572</v>
      </c>
      <c r="C15" s="604">
        <v>1476.31</v>
      </c>
      <c r="D15" s="544">
        <v>1397.5</v>
      </c>
      <c r="E15" s="544">
        <v>0</v>
      </c>
      <c r="F15" s="606">
        <v>78.81</v>
      </c>
      <c r="G15" s="606">
        <v>0</v>
      </c>
      <c r="H15" s="544">
        <v>0</v>
      </c>
      <c r="I15" s="544">
        <v>51.59</v>
      </c>
      <c r="J15" s="606">
        <v>27.95</v>
      </c>
      <c r="K15" s="606">
        <v>0</v>
      </c>
      <c r="L15" s="606">
        <v>23.64</v>
      </c>
      <c r="M15" s="606">
        <v>0</v>
      </c>
      <c r="N15" s="606">
        <v>0</v>
      </c>
      <c r="O15" s="544"/>
    </row>
    <row r="16" spans="1:15">
      <c r="A16" s="462">
        <v>10</v>
      </c>
      <c r="B16" s="467" t="s">
        <v>573</v>
      </c>
      <c r="C16" s="604">
        <v>472.95</v>
      </c>
      <c r="D16" s="544">
        <v>472.95</v>
      </c>
      <c r="E16" s="544">
        <v>0</v>
      </c>
      <c r="F16" s="606">
        <v>0</v>
      </c>
      <c r="G16" s="606">
        <v>0</v>
      </c>
      <c r="H16" s="544">
        <v>0</v>
      </c>
      <c r="I16" s="544">
        <v>9.4600000000000009</v>
      </c>
      <c r="J16" s="606">
        <v>9.4600000000000009</v>
      </c>
      <c r="K16" s="606">
        <v>0</v>
      </c>
      <c r="L16" s="606">
        <v>0</v>
      </c>
      <c r="M16" s="606">
        <v>0</v>
      </c>
      <c r="N16" s="606">
        <v>0</v>
      </c>
      <c r="O16" s="544"/>
    </row>
    <row r="17" spans="1:15">
      <c r="A17" s="462">
        <v>11</v>
      </c>
      <c r="B17" s="467" t="s">
        <v>574</v>
      </c>
      <c r="C17" s="604">
        <v>964.48</v>
      </c>
      <c r="D17" s="544">
        <v>489.81</v>
      </c>
      <c r="E17" s="544">
        <v>0</v>
      </c>
      <c r="F17" s="606">
        <v>0</v>
      </c>
      <c r="G17" s="606">
        <v>0</v>
      </c>
      <c r="H17" s="544">
        <v>474.66999999999996</v>
      </c>
      <c r="I17" s="544">
        <v>484.46</v>
      </c>
      <c r="J17" s="606">
        <v>9.7899999999999991</v>
      </c>
      <c r="K17" s="606">
        <v>0</v>
      </c>
      <c r="L17" s="606">
        <v>0</v>
      </c>
      <c r="M17" s="606">
        <v>0</v>
      </c>
      <c r="N17" s="606">
        <v>474.66999999999996</v>
      </c>
      <c r="O17" s="544"/>
    </row>
    <row r="18" spans="1:15">
      <c r="A18" s="462">
        <v>12</v>
      </c>
      <c r="B18" s="467" t="s">
        <v>575</v>
      </c>
      <c r="C18" s="604">
        <v>197466.34000000003</v>
      </c>
      <c r="D18" s="544">
        <v>74219.44</v>
      </c>
      <c r="E18" s="544">
        <v>71.34</v>
      </c>
      <c r="F18" s="606">
        <v>121590.79</v>
      </c>
      <c r="G18" s="606">
        <v>402.73</v>
      </c>
      <c r="H18" s="544">
        <v>1182.04</v>
      </c>
      <c r="I18" s="544">
        <v>39352.210000000006</v>
      </c>
      <c r="J18" s="606">
        <v>1484.43</v>
      </c>
      <c r="K18" s="606">
        <v>7.13</v>
      </c>
      <c r="L18" s="606">
        <v>36477.240000000005</v>
      </c>
      <c r="M18" s="606">
        <v>201.37</v>
      </c>
      <c r="N18" s="606">
        <v>1182.04</v>
      </c>
      <c r="O18" s="544"/>
    </row>
    <row r="19" spans="1:15">
      <c r="A19" s="462">
        <v>13</v>
      </c>
      <c r="B19" s="467" t="s">
        <v>576</v>
      </c>
      <c r="C19" s="604">
        <v>13002.470000000001</v>
      </c>
      <c r="D19" s="544">
        <v>11203.110000000002</v>
      </c>
      <c r="E19" s="544">
        <v>629.97</v>
      </c>
      <c r="F19" s="606">
        <v>689.3900000000001</v>
      </c>
      <c r="G19" s="606">
        <v>0</v>
      </c>
      <c r="H19" s="544">
        <v>480</v>
      </c>
      <c r="I19" s="544">
        <v>973.90000000000009</v>
      </c>
      <c r="J19" s="606">
        <v>224.08000000000004</v>
      </c>
      <c r="K19" s="606">
        <v>63.01</v>
      </c>
      <c r="L19" s="606">
        <v>206.81</v>
      </c>
      <c r="M19" s="606">
        <v>0</v>
      </c>
      <c r="N19" s="606">
        <v>480</v>
      </c>
      <c r="O19" s="544"/>
    </row>
    <row r="20" spans="1:15">
      <c r="A20" s="462">
        <v>14</v>
      </c>
      <c r="B20" s="467" t="s">
        <v>577</v>
      </c>
      <c r="C20" s="604">
        <v>684711.87</v>
      </c>
      <c r="D20" s="544">
        <v>684490.89</v>
      </c>
      <c r="E20" s="544">
        <v>0</v>
      </c>
      <c r="F20" s="606">
        <v>0</v>
      </c>
      <c r="G20" s="606">
        <v>0</v>
      </c>
      <c r="H20" s="544">
        <v>220.98</v>
      </c>
      <c r="I20" s="544">
        <v>13910.800000000001</v>
      </c>
      <c r="J20" s="606">
        <v>13689.820000000002</v>
      </c>
      <c r="K20" s="606">
        <v>0</v>
      </c>
      <c r="L20" s="606">
        <v>0</v>
      </c>
      <c r="M20" s="606">
        <v>0</v>
      </c>
      <c r="N20" s="606">
        <v>220.98</v>
      </c>
      <c r="O20" s="544"/>
    </row>
    <row r="21" spans="1:15">
      <c r="A21" s="462">
        <v>15</v>
      </c>
      <c r="B21" s="467" t="s">
        <v>578</v>
      </c>
      <c r="C21" s="604">
        <v>59747.840000000004</v>
      </c>
      <c r="D21" s="544">
        <v>59747.840000000004</v>
      </c>
      <c r="E21" s="544">
        <v>0</v>
      </c>
      <c r="F21" s="606">
        <v>0</v>
      </c>
      <c r="G21" s="606">
        <v>0</v>
      </c>
      <c r="H21" s="544">
        <v>0</v>
      </c>
      <c r="I21" s="544">
        <v>1194.95</v>
      </c>
      <c r="J21" s="606">
        <v>1194.95</v>
      </c>
      <c r="K21" s="606">
        <v>0</v>
      </c>
      <c r="L21" s="606">
        <v>0</v>
      </c>
      <c r="M21" s="606">
        <v>0</v>
      </c>
      <c r="N21" s="606">
        <v>0</v>
      </c>
      <c r="O21" s="544"/>
    </row>
    <row r="22" spans="1:15">
      <c r="A22" s="462">
        <v>16</v>
      </c>
      <c r="B22" s="467" t="s">
        <v>579</v>
      </c>
      <c r="C22" s="604">
        <v>0</v>
      </c>
      <c r="D22" s="544">
        <v>0</v>
      </c>
      <c r="E22" s="544">
        <v>0</v>
      </c>
      <c r="F22" s="606">
        <v>0</v>
      </c>
      <c r="G22" s="606">
        <v>0</v>
      </c>
      <c r="H22" s="544">
        <v>0</v>
      </c>
      <c r="I22" s="544">
        <v>0</v>
      </c>
      <c r="J22" s="606">
        <v>0</v>
      </c>
      <c r="K22" s="606">
        <v>0</v>
      </c>
      <c r="L22" s="606">
        <v>0</v>
      </c>
      <c r="M22" s="606">
        <v>0</v>
      </c>
      <c r="N22" s="606">
        <v>0</v>
      </c>
      <c r="O22" s="544"/>
    </row>
    <row r="23" spans="1:15">
      <c r="A23" s="462">
        <v>17</v>
      </c>
      <c r="B23" s="467" t="s">
        <v>700</v>
      </c>
      <c r="C23" s="604">
        <v>8298.9599999999991</v>
      </c>
      <c r="D23" s="544">
        <v>0</v>
      </c>
      <c r="E23" s="544">
        <v>0</v>
      </c>
      <c r="F23" s="606">
        <v>8298.9599999999991</v>
      </c>
      <c r="G23" s="606">
        <v>0</v>
      </c>
      <c r="H23" s="544">
        <v>0</v>
      </c>
      <c r="I23" s="544">
        <v>2489.69</v>
      </c>
      <c r="J23" s="606">
        <v>0</v>
      </c>
      <c r="K23" s="606">
        <v>0</v>
      </c>
      <c r="L23" s="606">
        <v>2489.69</v>
      </c>
      <c r="M23" s="606">
        <v>0</v>
      </c>
      <c r="N23" s="606">
        <v>0</v>
      </c>
      <c r="O23" s="544"/>
    </row>
    <row r="24" spans="1:15">
      <c r="A24" s="462">
        <v>18</v>
      </c>
      <c r="B24" s="467" t="s">
        <v>580</v>
      </c>
      <c r="C24" s="604">
        <v>23433.300000000003</v>
      </c>
      <c r="D24" s="544">
        <v>23433.300000000003</v>
      </c>
      <c r="E24" s="544">
        <v>0</v>
      </c>
      <c r="F24" s="606">
        <v>0</v>
      </c>
      <c r="G24" s="606">
        <v>0</v>
      </c>
      <c r="H24" s="544">
        <v>0</v>
      </c>
      <c r="I24" s="544">
        <v>468.66</v>
      </c>
      <c r="J24" s="606">
        <v>468.66</v>
      </c>
      <c r="K24" s="606">
        <v>0</v>
      </c>
      <c r="L24" s="606">
        <v>0</v>
      </c>
      <c r="M24" s="606">
        <v>0</v>
      </c>
      <c r="N24" s="606">
        <v>0</v>
      </c>
      <c r="O24" s="544"/>
    </row>
    <row r="25" spans="1:15">
      <c r="A25" s="462">
        <v>19</v>
      </c>
      <c r="B25" s="467" t="s">
        <v>581</v>
      </c>
      <c r="C25" s="604">
        <v>3804.96</v>
      </c>
      <c r="D25" s="544">
        <v>3804.96</v>
      </c>
      <c r="E25" s="544">
        <v>0</v>
      </c>
      <c r="F25" s="606">
        <v>0</v>
      </c>
      <c r="G25" s="606">
        <v>0</v>
      </c>
      <c r="H25" s="544">
        <v>0</v>
      </c>
      <c r="I25" s="544">
        <v>76.100000000000009</v>
      </c>
      <c r="J25" s="606">
        <v>76.100000000000009</v>
      </c>
      <c r="K25" s="606">
        <v>0</v>
      </c>
      <c r="L25" s="606">
        <v>0</v>
      </c>
      <c r="M25" s="606">
        <v>0</v>
      </c>
      <c r="N25" s="606">
        <v>0</v>
      </c>
      <c r="O25" s="544"/>
    </row>
    <row r="26" spans="1:15">
      <c r="A26" s="462">
        <v>20</v>
      </c>
      <c r="B26" s="467" t="s">
        <v>699</v>
      </c>
      <c r="C26" s="604">
        <v>52473.499999999993</v>
      </c>
      <c r="D26" s="544">
        <v>51554.539999999994</v>
      </c>
      <c r="E26" s="544">
        <v>446.81</v>
      </c>
      <c r="F26" s="606">
        <v>98.19</v>
      </c>
      <c r="G26" s="606">
        <v>0</v>
      </c>
      <c r="H26" s="544">
        <v>373.96</v>
      </c>
      <c r="I26" s="544">
        <v>1479.19</v>
      </c>
      <c r="J26" s="606">
        <v>1031.0899999999999</v>
      </c>
      <c r="K26" s="606">
        <v>44.68</v>
      </c>
      <c r="L26" s="606">
        <v>29.46</v>
      </c>
      <c r="M26" s="606">
        <v>0</v>
      </c>
      <c r="N26" s="606">
        <v>373.96</v>
      </c>
      <c r="O26" s="544"/>
    </row>
    <row r="27" spans="1:15">
      <c r="A27" s="462">
        <v>21</v>
      </c>
      <c r="B27" s="467" t="s">
        <v>582</v>
      </c>
      <c r="C27" s="604">
        <v>1977.46</v>
      </c>
      <c r="D27" s="544">
        <v>1245.9000000000001</v>
      </c>
      <c r="E27" s="544">
        <v>433.31</v>
      </c>
      <c r="F27" s="606">
        <v>0</v>
      </c>
      <c r="G27" s="606">
        <v>298.25</v>
      </c>
      <c r="H27" s="544">
        <v>0</v>
      </c>
      <c r="I27" s="544">
        <v>217.38</v>
      </c>
      <c r="J27" s="606">
        <v>24.919999999999998</v>
      </c>
      <c r="K27" s="606">
        <v>43.33</v>
      </c>
      <c r="L27" s="606">
        <v>0</v>
      </c>
      <c r="M27" s="606">
        <v>149.13</v>
      </c>
      <c r="N27" s="606">
        <v>0</v>
      </c>
      <c r="O27" s="544"/>
    </row>
    <row r="28" spans="1:15">
      <c r="A28" s="462">
        <v>22</v>
      </c>
      <c r="B28" s="467" t="s">
        <v>583</v>
      </c>
      <c r="C28" s="604">
        <v>2553341.3700000038</v>
      </c>
      <c r="D28" s="544">
        <v>2462436.4900000035</v>
      </c>
      <c r="E28" s="544">
        <v>42275.06</v>
      </c>
      <c r="F28" s="606">
        <v>35207.97</v>
      </c>
      <c r="G28" s="606">
        <v>0</v>
      </c>
      <c r="H28" s="544">
        <v>13421.85</v>
      </c>
      <c r="I28" s="544">
        <v>77460.480000000025</v>
      </c>
      <c r="J28" s="606">
        <v>49248.730000000018</v>
      </c>
      <c r="K28" s="606">
        <v>4227.51</v>
      </c>
      <c r="L28" s="606">
        <v>10562.39</v>
      </c>
      <c r="M28" s="606">
        <v>0</v>
      </c>
      <c r="N28" s="606">
        <v>13421.85</v>
      </c>
      <c r="O28" s="544"/>
    </row>
    <row r="29" spans="1:15">
      <c r="A29" s="462">
        <v>23</v>
      </c>
      <c r="B29" s="467" t="s">
        <v>584</v>
      </c>
      <c r="C29" s="604">
        <v>1151687.9899999998</v>
      </c>
      <c r="D29" s="544">
        <v>1097547.3899999999</v>
      </c>
      <c r="E29" s="544">
        <v>2282</v>
      </c>
      <c r="F29" s="606">
        <v>14459</v>
      </c>
      <c r="G29" s="606">
        <v>14322.949999999999</v>
      </c>
      <c r="H29" s="544">
        <v>23076.649999999998</v>
      </c>
      <c r="I29" s="544">
        <v>56755.01999999999</v>
      </c>
      <c r="J29" s="606">
        <v>21950.979999999996</v>
      </c>
      <c r="K29" s="606">
        <v>228.20000000000002</v>
      </c>
      <c r="L29" s="606">
        <v>4337.7000000000007</v>
      </c>
      <c r="M29" s="606">
        <v>7161.49</v>
      </c>
      <c r="N29" s="606">
        <v>23076.649999999998</v>
      </c>
      <c r="O29" s="544"/>
    </row>
    <row r="30" spans="1:15">
      <c r="A30" s="462">
        <v>24</v>
      </c>
      <c r="B30" s="467" t="s">
        <v>698</v>
      </c>
      <c r="C30" s="604">
        <v>964866.55999999994</v>
      </c>
      <c r="D30" s="544">
        <v>2562.9899999999998</v>
      </c>
      <c r="E30" s="544">
        <v>0</v>
      </c>
      <c r="F30" s="606">
        <v>962303.57</v>
      </c>
      <c r="G30" s="606">
        <v>0</v>
      </c>
      <c r="H30" s="544">
        <v>0</v>
      </c>
      <c r="I30" s="544">
        <v>288742.32</v>
      </c>
      <c r="J30" s="606">
        <v>51.25</v>
      </c>
      <c r="K30" s="606">
        <v>0</v>
      </c>
      <c r="L30" s="606">
        <v>288691.07</v>
      </c>
      <c r="M30" s="606">
        <v>0</v>
      </c>
      <c r="N30" s="606">
        <v>0</v>
      </c>
      <c r="O30" s="544"/>
    </row>
    <row r="31" spans="1:15">
      <c r="A31" s="462">
        <v>25</v>
      </c>
      <c r="B31" s="467" t="s">
        <v>585</v>
      </c>
      <c r="C31" s="604">
        <v>1358899.0000000002</v>
      </c>
      <c r="D31" s="544">
        <v>1268459.8500000001</v>
      </c>
      <c r="E31" s="544">
        <v>18120.400000000001</v>
      </c>
      <c r="F31" s="606">
        <v>71968.08</v>
      </c>
      <c r="G31" s="606">
        <v>131.86000000000001</v>
      </c>
      <c r="H31" s="544">
        <v>218.81</v>
      </c>
      <c r="I31" s="544">
        <v>49056.389999999992</v>
      </c>
      <c r="J31" s="606">
        <v>25369.200000000001</v>
      </c>
      <c r="K31" s="606">
        <v>1812.03</v>
      </c>
      <c r="L31" s="606">
        <v>21590.42</v>
      </c>
      <c r="M31" s="606">
        <v>65.930000000000007</v>
      </c>
      <c r="N31" s="606">
        <v>218.81</v>
      </c>
      <c r="O31" s="544"/>
    </row>
    <row r="32" spans="1:15">
      <c r="A32" s="462">
        <v>26</v>
      </c>
      <c r="B32" s="467" t="s">
        <v>695</v>
      </c>
      <c r="C32" s="604">
        <v>0</v>
      </c>
      <c r="D32" s="544">
        <v>0</v>
      </c>
      <c r="E32" s="544">
        <v>0</v>
      </c>
      <c r="F32" s="606">
        <v>0</v>
      </c>
      <c r="G32" s="606">
        <v>0</v>
      </c>
      <c r="H32" s="544">
        <v>0</v>
      </c>
      <c r="I32" s="544">
        <v>0</v>
      </c>
      <c r="J32" s="606">
        <v>0</v>
      </c>
      <c r="K32" s="606">
        <v>0</v>
      </c>
      <c r="L32" s="606">
        <v>0</v>
      </c>
      <c r="M32" s="606">
        <v>0</v>
      </c>
      <c r="N32" s="606">
        <v>0</v>
      </c>
      <c r="O32" s="544"/>
    </row>
    <row r="33" spans="1:15">
      <c r="A33" s="462">
        <v>27</v>
      </c>
      <c r="B33" s="485" t="s">
        <v>108</v>
      </c>
      <c r="C33" s="607">
        <v>19469777.010000005</v>
      </c>
      <c r="D33" s="546">
        <v>18007473.960000005</v>
      </c>
      <c r="E33" s="546">
        <v>68391.76999999999</v>
      </c>
      <c r="F33" s="608">
        <v>1335626.6299999999</v>
      </c>
      <c r="G33" s="608">
        <v>15585.369999999999</v>
      </c>
      <c r="H33" s="546">
        <v>42699.28</v>
      </c>
      <c r="I33" s="546">
        <v>818168.78000000014</v>
      </c>
      <c r="J33" s="608">
        <v>360149.61</v>
      </c>
      <c r="K33" s="608">
        <v>6839.18</v>
      </c>
      <c r="L33" s="608">
        <v>400687.99</v>
      </c>
      <c r="M33" s="608">
        <v>7792.72</v>
      </c>
      <c r="N33" s="608">
        <v>42699.28</v>
      </c>
      <c r="O33" s="546">
        <v>0</v>
      </c>
    </row>
    <row r="35" spans="1:15">
      <c r="B35" s="499"/>
      <c r="C35" s="499"/>
    </row>
    <row r="41" spans="1:15">
      <c r="A41" s="496"/>
      <c r="B41" s="496"/>
      <c r="C41" s="496"/>
    </row>
    <row r="42" spans="1:15">
      <c r="A42" s="496"/>
      <c r="B42" s="496"/>
      <c r="C42" s="49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C6" sqref="C6:K11"/>
    </sheetView>
  </sheetViews>
  <sheetFormatPr defaultColWidth="8.7109375" defaultRowHeight="12"/>
  <cols>
    <col min="1" max="1" width="11.7109375" style="507" bestFit="1" customWidth="1"/>
    <col min="2" max="2" width="80.28515625" style="507" customWidth="1"/>
    <col min="3" max="3" width="17.28515625" style="507" bestFit="1" customWidth="1"/>
    <col min="4" max="5" width="22.28515625" style="507" bestFit="1" customWidth="1"/>
    <col min="6" max="6" width="20.28515625" style="507" bestFit="1" customWidth="1"/>
    <col min="7" max="7" width="20.85546875" style="507" bestFit="1" customWidth="1"/>
    <col min="8" max="8" width="23.28515625" style="507" bestFit="1" customWidth="1"/>
    <col min="9" max="9" width="22.28515625" style="507" customWidth="1"/>
    <col min="10" max="10" width="19.28515625" style="507" bestFit="1" customWidth="1"/>
    <col min="11" max="11" width="17.7109375" style="507" bestFit="1" customWidth="1"/>
    <col min="12" max="16384" width="8.7109375" style="507"/>
  </cols>
  <sheetData>
    <row r="1" spans="1:11" s="466" customFormat="1" ht="13.5">
      <c r="A1" s="457" t="s">
        <v>30</v>
      </c>
      <c r="B1" s="3" t="str">
        <f>'Info '!C2</f>
        <v>JSC Silk Bank</v>
      </c>
    </row>
    <row r="2" spans="1:11" s="466" customFormat="1" ht="13.5">
      <c r="A2" s="457" t="s">
        <v>31</v>
      </c>
      <c r="B2" s="542">
        <f>'1. key ratios '!B2</f>
        <v>44926</v>
      </c>
    </row>
    <row r="3" spans="1:11" s="466" customFormat="1" ht="12.75">
      <c r="A3" s="458" t="s">
        <v>676</v>
      </c>
    </row>
    <row r="4" spans="1:11">
      <c r="C4" s="508" t="s">
        <v>0</v>
      </c>
      <c r="D4" s="508" t="s">
        <v>1</v>
      </c>
      <c r="E4" s="508" t="s">
        <v>2</v>
      </c>
      <c r="F4" s="508" t="s">
        <v>3</v>
      </c>
      <c r="G4" s="508" t="s">
        <v>4</v>
      </c>
      <c r="H4" s="508" t="s">
        <v>5</v>
      </c>
      <c r="I4" s="508" t="s">
        <v>8</v>
      </c>
      <c r="J4" s="508" t="s">
        <v>9</v>
      </c>
      <c r="K4" s="508" t="s">
        <v>10</v>
      </c>
    </row>
    <row r="5" spans="1:11" ht="105" customHeight="1">
      <c r="A5" s="737" t="s">
        <v>677</v>
      </c>
      <c r="B5" s="738"/>
      <c r="C5" s="488" t="s">
        <v>678</v>
      </c>
      <c r="D5" s="488" t="s">
        <v>679</v>
      </c>
      <c r="E5" s="488" t="s">
        <v>680</v>
      </c>
      <c r="F5" s="509" t="s">
        <v>681</v>
      </c>
      <c r="G5" s="488" t="s">
        <v>682</v>
      </c>
      <c r="H5" s="488" t="s">
        <v>683</v>
      </c>
      <c r="I5" s="488" t="s">
        <v>684</v>
      </c>
      <c r="J5" s="488" t="s">
        <v>685</v>
      </c>
      <c r="K5" s="488" t="s">
        <v>686</v>
      </c>
    </row>
    <row r="6" spans="1:11" ht="12.75">
      <c r="A6" s="462">
        <v>1</v>
      </c>
      <c r="B6" s="462" t="s">
        <v>632</v>
      </c>
      <c r="C6" s="544"/>
      <c r="D6" s="544"/>
      <c r="E6" s="544"/>
      <c r="F6" s="544"/>
      <c r="G6" s="544">
        <v>15241663.010000002</v>
      </c>
      <c r="H6" s="544"/>
      <c r="I6" s="544">
        <v>57950.33</v>
      </c>
      <c r="J6" s="544"/>
      <c r="K6" s="544">
        <v>4170163.6700000055</v>
      </c>
    </row>
    <row r="7" spans="1:11" ht="12.75">
      <c r="A7" s="462">
        <v>2</v>
      </c>
      <c r="B7" s="462" t="s">
        <v>687</v>
      </c>
      <c r="C7" s="544"/>
      <c r="D7" s="544"/>
      <c r="E7" s="544"/>
      <c r="F7" s="544"/>
      <c r="G7" s="544"/>
      <c r="H7" s="544"/>
      <c r="I7" s="544"/>
      <c r="J7" s="544"/>
      <c r="K7" s="544">
        <v>3000000</v>
      </c>
    </row>
    <row r="8" spans="1:11" ht="12.75">
      <c r="A8" s="462">
        <v>3</v>
      </c>
      <c r="B8" s="462" t="s">
        <v>640</v>
      </c>
      <c r="C8" s="544">
        <v>1675200</v>
      </c>
      <c r="D8" s="544"/>
      <c r="E8" s="544"/>
      <c r="F8" s="544"/>
      <c r="G8" s="544"/>
      <c r="H8" s="544"/>
      <c r="I8" s="544"/>
      <c r="J8" s="544"/>
      <c r="K8" s="544">
        <v>728989.57</v>
      </c>
    </row>
    <row r="9" spans="1:11" ht="12.75">
      <c r="A9" s="462">
        <v>4</v>
      </c>
      <c r="B9" s="486" t="s">
        <v>688</v>
      </c>
      <c r="C9" s="544"/>
      <c r="D9" s="544"/>
      <c r="E9" s="544"/>
      <c r="F9" s="544"/>
      <c r="G9" s="544">
        <v>1256938.3499999999</v>
      </c>
      <c r="H9" s="544"/>
      <c r="I9" s="544"/>
      <c r="J9" s="544"/>
      <c r="K9" s="544">
        <v>136972.93000000017</v>
      </c>
    </row>
    <row r="10" spans="1:11" ht="12.75">
      <c r="A10" s="462">
        <v>5</v>
      </c>
      <c r="B10" s="486" t="s">
        <v>689</v>
      </c>
      <c r="C10" s="544"/>
      <c r="D10" s="544"/>
      <c r="E10" s="544"/>
      <c r="F10" s="544"/>
      <c r="G10" s="544"/>
      <c r="H10" s="544"/>
      <c r="I10" s="544"/>
      <c r="J10" s="544"/>
      <c r="K10" s="544"/>
    </row>
    <row r="11" spans="1:11" ht="12.75">
      <c r="A11" s="462">
        <v>6</v>
      </c>
      <c r="B11" s="486" t="s">
        <v>690</v>
      </c>
      <c r="C11" s="544"/>
      <c r="D11" s="544"/>
      <c r="E11" s="544"/>
      <c r="F11" s="544"/>
      <c r="G11" s="544"/>
      <c r="H11" s="544"/>
      <c r="I11" s="544"/>
      <c r="J11" s="544"/>
      <c r="K11" s="54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B1" zoomScale="90" zoomScaleNormal="90" workbookViewId="0">
      <selection activeCell="F39" sqref="F39"/>
    </sheetView>
  </sheetViews>
  <sheetFormatPr defaultRowHeight="15"/>
  <cols>
    <col min="1" max="1" width="10" bestFit="1" customWidth="1"/>
    <col min="2" max="2" width="71.7109375" customWidth="1"/>
    <col min="3" max="3" width="12.7109375" customWidth="1"/>
    <col min="4" max="4" width="11.7109375" customWidth="1"/>
    <col min="5" max="5" width="11.42578125" customWidth="1"/>
    <col min="6" max="6" width="12.28515625" customWidth="1"/>
    <col min="7" max="8" width="9.85546875" customWidth="1"/>
    <col min="9" max="9" width="10.7109375" bestFit="1" customWidth="1"/>
    <col min="10" max="14" width="11.85546875" customWidth="1"/>
    <col min="15" max="15" width="12.42578125" bestFit="1" customWidth="1"/>
    <col min="16" max="19" width="18.7109375" customWidth="1"/>
  </cols>
  <sheetData>
    <row r="1" spans="1:19">
      <c r="A1" s="457" t="s">
        <v>30</v>
      </c>
      <c r="B1" s="3" t="str">
        <f>'Info '!C2</f>
        <v>JSC Silk Bank</v>
      </c>
    </row>
    <row r="2" spans="1:19">
      <c r="A2" s="457" t="s">
        <v>31</v>
      </c>
      <c r="B2" s="542">
        <f>'1. key ratios '!B2</f>
        <v>44926</v>
      </c>
    </row>
    <row r="3" spans="1:19">
      <c r="A3" s="458" t="s">
        <v>714</v>
      </c>
      <c r="B3" s="466"/>
    </row>
    <row r="4" spans="1:19">
      <c r="A4" s="458"/>
      <c r="B4" s="466"/>
    </row>
    <row r="5" spans="1:19">
      <c r="A5" s="741" t="s">
        <v>715</v>
      </c>
      <c r="B5" s="741"/>
      <c r="C5" s="739" t="s">
        <v>734</v>
      </c>
      <c r="D5" s="739"/>
      <c r="E5" s="739"/>
      <c r="F5" s="739"/>
      <c r="G5" s="739"/>
      <c r="H5" s="739"/>
      <c r="I5" s="739" t="s">
        <v>736</v>
      </c>
      <c r="J5" s="739"/>
      <c r="K5" s="739"/>
      <c r="L5" s="739"/>
      <c r="M5" s="739"/>
      <c r="N5" s="740"/>
      <c r="O5" s="742" t="s">
        <v>716</v>
      </c>
      <c r="P5" s="742" t="s">
        <v>730</v>
      </c>
      <c r="Q5" s="742" t="s">
        <v>731</v>
      </c>
      <c r="R5" s="742" t="s">
        <v>735</v>
      </c>
      <c r="S5" s="742" t="s">
        <v>732</v>
      </c>
    </row>
    <row r="6" spans="1:19" ht="32.450000000000003" customHeight="1">
      <c r="A6" s="741"/>
      <c r="B6" s="741"/>
      <c r="C6" s="519"/>
      <c r="D6" s="484" t="s">
        <v>671</v>
      </c>
      <c r="E6" s="484" t="s">
        <v>672</v>
      </c>
      <c r="F6" s="484" t="s">
        <v>673</v>
      </c>
      <c r="G6" s="484" t="s">
        <v>674</v>
      </c>
      <c r="H6" s="484" t="s">
        <v>675</v>
      </c>
      <c r="I6" s="519"/>
      <c r="J6" s="484" t="s">
        <v>671</v>
      </c>
      <c r="K6" s="484" t="s">
        <v>672</v>
      </c>
      <c r="L6" s="484" t="s">
        <v>673</v>
      </c>
      <c r="M6" s="484" t="s">
        <v>674</v>
      </c>
      <c r="N6" s="520" t="s">
        <v>675</v>
      </c>
      <c r="O6" s="742"/>
      <c r="P6" s="742"/>
      <c r="Q6" s="742"/>
      <c r="R6" s="742"/>
      <c r="S6" s="742"/>
    </row>
    <row r="7" spans="1:19">
      <c r="A7" s="512">
        <v>1</v>
      </c>
      <c r="B7" s="514" t="s">
        <v>724</v>
      </c>
      <c r="C7" s="555">
        <v>0</v>
      </c>
      <c r="D7" s="555">
        <v>0</v>
      </c>
      <c r="E7" s="555">
        <v>0</v>
      </c>
      <c r="F7" s="555">
        <v>0</v>
      </c>
      <c r="G7" s="555">
        <v>0</v>
      </c>
      <c r="H7" s="555">
        <v>0</v>
      </c>
      <c r="I7" s="555">
        <v>0</v>
      </c>
      <c r="J7" s="555">
        <v>0</v>
      </c>
      <c r="K7" s="555">
        <v>0</v>
      </c>
      <c r="L7" s="555">
        <v>0</v>
      </c>
      <c r="M7" s="555">
        <v>0</v>
      </c>
      <c r="N7" s="555">
        <v>0</v>
      </c>
      <c r="O7" s="555">
        <v>0</v>
      </c>
      <c r="P7" s="559">
        <v>0</v>
      </c>
      <c r="Q7" s="559">
        <v>0</v>
      </c>
      <c r="R7" s="559">
        <v>0</v>
      </c>
      <c r="S7" s="560">
        <v>0</v>
      </c>
    </row>
    <row r="8" spans="1:19">
      <c r="A8" s="512">
        <v>2</v>
      </c>
      <c r="B8" s="515" t="s">
        <v>723</v>
      </c>
      <c r="C8" s="555">
        <v>6007051.8600000013</v>
      </c>
      <c r="D8" s="555">
        <v>5754506.9800000004</v>
      </c>
      <c r="E8" s="555">
        <v>63916.74</v>
      </c>
      <c r="F8" s="555">
        <v>137808.16</v>
      </c>
      <c r="G8" s="555">
        <v>14321.48</v>
      </c>
      <c r="H8" s="555">
        <v>36498.5</v>
      </c>
      <c r="I8" s="555">
        <v>206483.61</v>
      </c>
      <c r="J8" s="555">
        <v>115090.23</v>
      </c>
      <c r="K8" s="555">
        <v>6391.68</v>
      </c>
      <c r="L8" s="555">
        <v>41342.449999999997</v>
      </c>
      <c r="M8" s="555">
        <v>7160.75</v>
      </c>
      <c r="N8" s="555">
        <v>36498.5</v>
      </c>
      <c r="O8" s="555">
        <v>444</v>
      </c>
      <c r="P8" s="559">
        <v>0.14413144297845501</v>
      </c>
      <c r="Q8" s="559">
        <v>0.167450983345976</v>
      </c>
      <c r="R8" s="559">
        <v>0.134737257775532</v>
      </c>
      <c r="S8" s="560">
        <v>47.547525191500497</v>
      </c>
    </row>
    <row r="9" spans="1:19">
      <c r="A9" s="512">
        <v>3</v>
      </c>
      <c r="B9" s="515" t="s">
        <v>722</v>
      </c>
      <c r="C9" s="555">
        <v>45136.150000000009</v>
      </c>
      <c r="D9" s="555">
        <v>30044.45</v>
      </c>
      <c r="E9" s="555">
        <v>4473.53</v>
      </c>
      <c r="F9" s="555">
        <v>3555.98</v>
      </c>
      <c r="G9" s="555">
        <v>1260.94</v>
      </c>
      <c r="H9" s="555">
        <v>5801.25</v>
      </c>
      <c r="I9" s="555">
        <v>8546.7999999999993</v>
      </c>
      <c r="J9" s="555">
        <v>600.91999999999996</v>
      </c>
      <c r="K9" s="555">
        <v>447.35</v>
      </c>
      <c r="L9" s="555">
        <v>1066.79</v>
      </c>
      <c r="M9" s="555">
        <v>630.49</v>
      </c>
      <c r="N9" s="555">
        <v>5801.25</v>
      </c>
      <c r="O9" s="555">
        <v>178</v>
      </c>
      <c r="P9" s="559">
        <v>0</v>
      </c>
      <c r="Q9" s="559">
        <v>0</v>
      </c>
      <c r="R9" s="559">
        <v>0.35</v>
      </c>
      <c r="S9" s="560">
        <v>2.18491171284019</v>
      </c>
    </row>
    <row r="10" spans="1:19">
      <c r="A10" s="512">
        <v>4</v>
      </c>
      <c r="B10" s="515" t="s">
        <v>721</v>
      </c>
      <c r="C10" s="555">
        <v>12246.11</v>
      </c>
      <c r="D10" s="555">
        <v>12246.11</v>
      </c>
      <c r="E10" s="555">
        <v>0</v>
      </c>
      <c r="F10" s="555">
        <v>0</v>
      </c>
      <c r="G10" s="555">
        <v>0</v>
      </c>
      <c r="H10" s="555">
        <v>0</v>
      </c>
      <c r="I10" s="555">
        <v>244.92</v>
      </c>
      <c r="J10" s="555">
        <v>244.92</v>
      </c>
      <c r="K10" s="555">
        <v>0</v>
      </c>
      <c r="L10" s="555">
        <v>0</v>
      </c>
      <c r="M10" s="555">
        <v>0</v>
      </c>
      <c r="N10" s="555">
        <v>0</v>
      </c>
      <c r="O10" s="555">
        <v>15</v>
      </c>
      <c r="P10" s="559">
        <v>0</v>
      </c>
      <c r="Q10" s="559">
        <v>0</v>
      </c>
      <c r="R10" s="559">
        <v>0.12</v>
      </c>
      <c r="S10" s="560">
        <v>11.4943844208487</v>
      </c>
    </row>
    <row r="11" spans="1:19">
      <c r="A11" s="512">
        <v>5</v>
      </c>
      <c r="B11" s="515" t="s">
        <v>720</v>
      </c>
      <c r="C11" s="555">
        <v>36467.759999999995</v>
      </c>
      <c r="D11" s="555">
        <v>36455.81</v>
      </c>
      <c r="E11" s="555">
        <v>1.5</v>
      </c>
      <c r="F11" s="555">
        <v>7.5</v>
      </c>
      <c r="G11" s="555">
        <v>2.95</v>
      </c>
      <c r="H11" s="555">
        <v>0</v>
      </c>
      <c r="I11" s="555">
        <v>733.02</v>
      </c>
      <c r="J11" s="555">
        <v>729.14</v>
      </c>
      <c r="K11" s="555">
        <v>0.15</v>
      </c>
      <c r="L11" s="555">
        <v>2.25</v>
      </c>
      <c r="M11" s="555">
        <v>1.48</v>
      </c>
      <c r="N11" s="555">
        <v>0</v>
      </c>
      <c r="O11" s="555">
        <v>24</v>
      </c>
      <c r="P11" s="559">
        <v>0.15</v>
      </c>
      <c r="Q11" s="559">
        <v>0.15</v>
      </c>
      <c r="R11" s="559">
        <v>0.164471028656544</v>
      </c>
      <c r="S11" s="560">
        <v>11.282258224294701</v>
      </c>
    </row>
    <row r="12" spans="1:19">
      <c r="A12" s="512">
        <v>6</v>
      </c>
      <c r="B12" s="515" t="s">
        <v>719</v>
      </c>
      <c r="C12" s="555">
        <v>54820.54</v>
      </c>
      <c r="D12" s="555">
        <v>54421.01</v>
      </c>
      <c r="E12" s="555">
        <v>0</v>
      </c>
      <c r="F12" s="555">
        <v>0</v>
      </c>
      <c r="G12" s="555">
        <v>0</v>
      </c>
      <c r="H12" s="555">
        <v>399.53</v>
      </c>
      <c r="I12" s="555">
        <v>1487.94</v>
      </c>
      <c r="J12" s="555">
        <v>1088.4100000000001</v>
      </c>
      <c r="K12" s="555">
        <v>0</v>
      </c>
      <c r="L12" s="555">
        <v>0</v>
      </c>
      <c r="M12" s="555">
        <v>0</v>
      </c>
      <c r="N12" s="555">
        <v>399.53</v>
      </c>
      <c r="O12" s="555">
        <v>62</v>
      </c>
      <c r="P12" s="559">
        <v>0</v>
      </c>
      <c r="Q12" s="559">
        <v>0</v>
      </c>
      <c r="R12" s="559">
        <v>0.25737924143030999</v>
      </c>
      <c r="S12" s="560">
        <v>8.3761049638733205</v>
      </c>
    </row>
    <row r="13" spans="1:19">
      <c r="A13" s="512">
        <v>7</v>
      </c>
      <c r="B13" s="515" t="s">
        <v>718</v>
      </c>
      <c r="C13" s="555">
        <v>518690.11</v>
      </c>
      <c r="D13" s="555">
        <v>518690.11</v>
      </c>
      <c r="E13" s="555">
        <v>0</v>
      </c>
      <c r="F13" s="555">
        <v>0</v>
      </c>
      <c r="G13" s="555">
        <v>0</v>
      </c>
      <c r="H13" s="555">
        <v>0</v>
      </c>
      <c r="I13" s="555">
        <v>10373.799999999999</v>
      </c>
      <c r="J13" s="555">
        <v>10373.799999999999</v>
      </c>
      <c r="K13" s="555">
        <v>0</v>
      </c>
      <c r="L13" s="555">
        <v>0</v>
      </c>
      <c r="M13" s="555">
        <v>0</v>
      </c>
      <c r="N13" s="555">
        <v>0</v>
      </c>
      <c r="O13" s="555">
        <v>10</v>
      </c>
      <c r="P13" s="559">
        <v>0</v>
      </c>
      <c r="Q13" s="559">
        <v>0</v>
      </c>
      <c r="R13" s="559">
        <v>0.12517406424039901</v>
      </c>
      <c r="S13" s="560">
        <v>76.847833952338107</v>
      </c>
    </row>
    <row r="14" spans="1:19">
      <c r="A14" s="521">
        <v>7.1</v>
      </c>
      <c r="B14" s="516" t="s">
        <v>727</v>
      </c>
      <c r="C14" s="555">
        <v>289271.38</v>
      </c>
      <c r="D14" s="555">
        <v>289271.38</v>
      </c>
      <c r="E14" s="555">
        <v>0</v>
      </c>
      <c r="F14" s="555">
        <v>0</v>
      </c>
      <c r="G14" s="555">
        <v>0</v>
      </c>
      <c r="H14" s="555">
        <v>0</v>
      </c>
      <c r="I14" s="555">
        <v>5785.43</v>
      </c>
      <c r="J14" s="555">
        <v>5785.43</v>
      </c>
      <c r="K14" s="555">
        <v>0</v>
      </c>
      <c r="L14" s="555">
        <v>0</v>
      </c>
      <c r="M14" s="555">
        <v>0</v>
      </c>
      <c r="N14" s="555">
        <v>0</v>
      </c>
      <c r="O14" s="555">
        <v>4</v>
      </c>
      <c r="P14" s="559">
        <v>0</v>
      </c>
      <c r="Q14" s="559">
        <v>0</v>
      </c>
      <c r="R14" s="559">
        <v>0.12054474728886</v>
      </c>
      <c r="S14" s="560">
        <v>84.921994021669207</v>
      </c>
    </row>
    <row r="15" spans="1:19">
      <c r="A15" s="521">
        <v>7.2</v>
      </c>
      <c r="B15" s="516" t="s">
        <v>729</v>
      </c>
      <c r="C15" s="555">
        <v>76142.259999999995</v>
      </c>
      <c r="D15" s="555">
        <v>76142.259999999995</v>
      </c>
      <c r="E15" s="555">
        <v>0</v>
      </c>
      <c r="F15" s="555">
        <v>0</v>
      </c>
      <c r="G15" s="555">
        <v>0</v>
      </c>
      <c r="H15" s="555">
        <v>0</v>
      </c>
      <c r="I15" s="555">
        <v>1522.84</v>
      </c>
      <c r="J15" s="555">
        <v>1522.84</v>
      </c>
      <c r="K15" s="555">
        <v>0</v>
      </c>
      <c r="L15" s="555">
        <v>0</v>
      </c>
      <c r="M15" s="555">
        <v>0</v>
      </c>
      <c r="N15" s="555">
        <v>0</v>
      </c>
      <c r="O15" s="555">
        <v>2</v>
      </c>
      <c r="P15" s="559">
        <v>0</v>
      </c>
      <c r="Q15" s="559">
        <v>0</v>
      </c>
      <c r="R15" s="559">
        <v>0.13183591805654299</v>
      </c>
      <c r="S15" s="560">
        <v>90.993796664296497</v>
      </c>
    </row>
    <row r="16" spans="1:19">
      <c r="A16" s="521">
        <v>7.3</v>
      </c>
      <c r="B16" s="516" t="s">
        <v>726</v>
      </c>
      <c r="C16" s="555">
        <v>153276.47</v>
      </c>
      <c r="D16" s="555">
        <v>153276.47</v>
      </c>
      <c r="E16" s="555">
        <v>0</v>
      </c>
      <c r="F16" s="555">
        <v>0</v>
      </c>
      <c r="G16" s="555">
        <v>0</v>
      </c>
      <c r="H16" s="555">
        <v>0</v>
      </c>
      <c r="I16" s="555">
        <v>3065.53</v>
      </c>
      <c r="J16" s="555">
        <v>3065.53</v>
      </c>
      <c r="K16" s="555">
        <v>0</v>
      </c>
      <c r="L16" s="555">
        <v>0</v>
      </c>
      <c r="M16" s="555">
        <v>0</v>
      </c>
      <c r="N16" s="555">
        <v>0</v>
      </c>
      <c r="O16" s="555">
        <v>4</v>
      </c>
      <c r="P16" s="559">
        <v>0</v>
      </c>
      <c r="Q16" s="559">
        <v>0</v>
      </c>
      <c r="R16" s="559">
        <v>0.13060138323905801</v>
      </c>
      <c r="S16" s="560">
        <v>54.582648719663197</v>
      </c>
    </row>
    <row r="17" spans="1:19">
      <c r="A17" s="512">
        <v>8</v>
      </c>
      <c r="B17" s="515" t="s">
        <v>725</v>
      </c>
      <c r="C17" s="555">
        <v>0</v>
      </c>
      <c r="D17" s="555">
        <v>0</v>
      </c>
      <c r="E17" s="555">
        <v>0</v>
      </c>
      <c r="F17" s="555">
        <v>0</v>
      </c>
      <c r="G17" s="555">
        <v>0</v>
      </c>
      <c r="H17" s="555">
        <v>0</v>
      </c>
      <c r="I17" s="557">
        <v>0</v>
      </c>
      <c r="J17" s="557">
        <v>0</v>
      </c>
      <c r="K17" s="557">
        <v>0</v>
      </c>
      <c r="L17" s="557">
        <v>0</v>
      </c>
      <c r="M17" s="557">
        <v>0</v>
      </c>
      <c r="N17" s="557">
        <v>0</v>
      </c>
      <c r="O17" s="557">
        <v>0</v>
      </c>
      <c r="P17" s="559">
        <v>0</v>
      </c>
      <c r="Q17" s="559">
        <v>0</v>
      </c>
      <c r="R17" s="559">
        <v>0</v>
      </c>
      <c r="S17" s="560">
        <v>0</v>
      </c>
    </row>
    <row r="18" spans="1:19">
      <c r="A18" s="513">
        <v>9</v>
      </c>
      <c r="B18" s="517" t="s">
        <v>717</v>
      </c>
      <c r="C18" s="557">
        <v>0</v>
      </c>
      <c r="D18" s="557">
        <v>0</v>
      </c>
      <c r="E18" s="557">
        <v>0</v>
      </c>
      <c r="F18" s="557">
        <v>0</v>
      </c>
      <c r="G18" s="557">
        <v>0</v>
      </c>
      <c r="H18" s="557">
        <v>0</v>
      </c>
      <c r="I18" s="555">
        <v>0</v>
      </c>
      <c r="J18" s="555">
        <v>0</v>
      </c>
      <c r="K18" s="555">
        <v>0</v>
      </c>
      <c r="L18" s="555">
        <v>0</v>
      </c>
      <c r="M18" s="555">
        <v>0</v>
      </c>
      <c r="N18" s="555">
        <v>0</v>
      </c>
      <c r="O18" s="555">
        <v>0</v>
      </c>
      <c r="P18" s="561">
        <v>0</v>
      </c>
      <c r="Q18" s="561">
        <v>0</v>
      </c>
      <c r="R18" s="561">
        <v>0</v>
      </c>
      <c r="S18" s="562">
        <v>0</v>
      </c>
    </row>
    <row r="19" spans="1:19">
      <c r="A19" s="512">
        <v>10</v>
      </c>
      <c r="B19" s="518" t="s">
        <v>728</v>
      </c>
      <c r="C19" s="555">
        <v>6674412.5299999993</v>
      </c>
      <c r="D19" s="555">
        <v>6406364.4699999997</v>
      </c>
      <c r="E19" s="555">
        <v>68391.77</v>
      </c>
      <c r="F19" s="555">
        <v>141371.64000000001</v>
      </c>
      <c r="G19" s="555">
        <v>15585.37</v>
      </c>
      <c r="H19" s="555">
        <v>42699.28</v>
      </c>
      <c r="I19" s="555">
        <v>227870.09</v>
      </c>
      <c r="J19" s="555">
        <v>128127.42</v>
      </c>
      <c r="K19" s="555">
        <v>6839.18</v>
      </c>
      <c r="L19" s="555">
        <v>42411.49</v>
      </c>
      <c r="M19" s="555">
        <v>7792.72</v>
      </c>
      <c r="N19" s="555">
        <v>42699.28</v>
      </c>
      <c r="O19" s="555">
        <v>733</v>
      </c>
      <c r="P19" s="559">
        <v>0.14418180394642299</v>
      </c>
      <c r="Q19" s="559">
        <v>0.16730122789330401</v>
      </c>
      <c r="R19" s="559">
        <v>0.13543129838012399</v>
      </c>
      <c r="S19" s="560">
        <v>48.9925942144069</v>
      </c>
    </row>
    <row r="20" spans="1:19" ht="25.5">
      <c r="A20" s="521">
        <v>10.1</v>
      </c>
      <c r="B20" s="516" t="s">
        <v>733</v>
      </c>
      <c r="C20" s="555">
        <v>0</v>
      </c>
      <c r="D20" s="555">
        <v>0</v>
      </c>
      <c r="E20" s="555">
        <v>0</v>
      </c>
      <c r="F20" s="555">
        <v>0</v>
      </c>
      <c r="G20" s="555">
        <v>0</v>
      </c>
      <c r="H20" s="555">
        <v>0</v>
      </c>
      <c r="I20" s="555"/>
      <c r="J20" s="555"/>
      <c r="K20" s="555"/>
      <c r="L20" s="555"/>
      <c r="M20" s="555"/>
      <c r="N20" s="555"/>
      <c r="O20" s="556"/>
      <c r="P20" s="558"/>
      <c r="Q20" s="558"/>
      <c r="R20" s="558"/>
      <c r="S20" s="556"/>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Silk Bank</v>
      </c>
    </row>
    <row r="2" spans="1:8">
      <c r="A2" s="2" t="s">
        <v>31</v>
      </c>
      <c r="B2" s="542">
        <f>'1. key ratios '!B2</f>
        <v>44926</v>
      </c>
    </row>
    <row r="3" spans="1:8">
      <c r="A3" s="2"/>
    </row>
    <row r="4" spans="1:8" ht="15" thickBot="1">
      <c r="A4" s="3" t="s">
        <v>32</v>
      </c>
      <c r="B4" s="19" t="s">
        <v>33</v>
      </c>
      <c r="C4" s="3"/>
      <c r="D4" s="20"/>
      <c r="E4" s="20"/>
      <c r="F4" s="21"/>
      <c r="G4" s="21"/>
      <c r="H4" s="22" t="s">
        <v>73</v>
      </c>
    </row>
    <row r="5" spans="1:8">
      <c r="A5" s="23"/>
      <c r="B5" s="24"/>
      <c r="C5" s="637" t="s">
        <v>68</v>
      </c>
      <c r="D5" s="638"/>
      <c r="E5" s="639"/>
      <c r="F5" s="637" t="s">
        <v>72</v>
      </c>
      <c r="G5" s="638"/>
      <c r="H5" s="640"/>
    </row>
    <row r="6" spans="1:8">
      <c r="A6" s="25" t="s">
        <v>6</v>
      </c>
      <c r="B6" s="26" t="s">
        <v>34</v>
      </c>
      <c r="C6" s="27" t="s">
        <v>69</v>
      </c>
      <c r="D6" s="27" t="s">
        <v>70</v>
      </c>
      <c r="E6" s="27" t="s">
        <v>71</v>
      </c>
      <c r="F6" s="27" t="s">
        <v>69</v>
      </c>
      <c r="G6" s="27" t="s">
        <v>70</v>
      </c>
      <c r="H6" s="28" t="s">
        <v>71</v>
      </c>
    </row>
    <row r="7" spans="1:8">
      <c r="A7" s="25">
        <v>1</v>
      </c>
      <c r="B7" s="29" t="s">
        <v>35</v>
      </c>
      <c r="C7" s="30">
        <v>894230.83</v>
      </c>
      <c r="D7" s="30">
        <v>963210.94</v>
      </c>
      <c r="E7" s="31">
        <v>1857441.77</v>
      </c>
      <c r="F7" s="32">
        <v>554435.84000000008</v>
      </c>
      <c r="G7" s="33">
        <v>982531.27999999991</v>
      </c>
      <c r="H7" s="34">
        <v>1536967.12</v>
      </c>
    </row>
    <row r="8" spans="1:8">
      <c r="A8" s="25">
        <v>2</v>
      </c>
      <c r="B8" s="29" t="s">
        <v>36</v>
      </c>
      <c r="C8" s="30">
        <v>84634.03</v>
      </c>
      <c r="D8" s="30">
        <v>1962917.3900000001</v>
      </c>
      <c r="E8" s="31">
        <v>2047551.4200000002</v>
      </c>
      <c r="F8" s="32">
        <v>0</v>
      </c>
      <c r="G8" s="33">
        <v>2296251.4700000002</v>
      </c>
      <c r="H8" s="34">
        <v>2296251.4700000002</v>
      </c>
    </row>
    <row r="9" spans="1:8">
      <c r="A9" s="25">
        <v>3</v>
      </c>
      <c r="B9" s="29" t="s">
        <v>37</v>
      </c>
      <c r="C9" s="30">
        <v>7265576.1399999997</v>
      </c>
      <c r="D9" s="30">
        <v>687727.53</v>
      </c>
      <c r="E9" s="31">
        <v>7953303.6699999999</v>
      </c>
      <c r="F9" s="32">
        <v>305375.63</v>
      </c>
      <c r="G9" s="33">
        <v>12325186.470000001</v>
      </c>
      <c r="H9" s="34">
        <v>12630562.100000001</v>
      </c>
    </row>
    <row r="10" spans="1:8">
      <c r="A10" s="25">
        <v>4</v>
      </c>
      <c r="B10" s="29" t="s">
        <v>38</v>
      </c>
      <c r="C10" s="30">
        <v>0</v>
      </c>
      <c r="D10" s="30">
        <v>0</v>
      </c>
      <c r="E10" s="31">
        <v>0</v>
      </c>
      <c r="F10" s="32">
        <v>0</v>
      </c>
      <c r="G10" s="33">
        <v>0</v>
      </c>
      <c r="H10" s="34">
        <v>0</v>
      </c>
    </row>
    <row r="11" spans="1:8">
      <c r="A11" s="25">
        <v>5</v>
      </c>
      <c r="B11" s="29" t="s">
        <v>39</v>
      </c>
      <c r="C11" s="30">
        <v>31295100.110000003</v>
      </c>
      <c r="D11" s="30">
        <v>0</v>
      </c>
      <c r="E11" s="31">
        <v>31295100.110000003</v>
      </c>
      <c r="F11" s="32">
        <v>39801872.650000006</v>
      </c>
      <c r="G11" s="33">
        <v>0</v>
      </c>
      <c r="H11" s="34">
        <v>39801872.650000006</v>
      </c>
    </row>
    <row r="12" spans="1:8">
      <c r="A12" s="25">
        <v>6.1</v>
      </c>
      <c r="B12" s="35" t="s">
        <v>40</v>
      </c>
      <c r="C12" s="30">
        <v>12265801.260000002</v>
      </c>
      <c r="D12" s="30">
        <v>7203975.75</v>
      </c>
      <c r="E12" s="31">
        <v>19469777.010000002</v>
      </c>
      <c r="F12" s="32">
        <v>12316999.870000001</v>
      </c>
      <c r="G12" s="33">
        <v>3651818.77</v>
      </c>
      <c r="H12" s="34">
        <v>15968818.640000001</v>
      </c>
    </row>
    <row r="13" spans="1:8">
      <c r="A13" s="25">
        <v>6.2</v>
      </c>
      <c r="B13" s="35" t="s">
        <v>41</v>
      </c>
      <c r="C13" s="30">
        <v>-642989.69999999995</v>
      </c>
      <c r="D13" s="30">
        <v>-175179.08</v>
      </c>
      <c r="E13" s="31">
        <v>-818168.77999999991</v>
      </c>
      <c r="F13" s="32">
        <v>-634385.19999999995</v>
      </c>
      <c r="G13" s="33">
        <v>-478540.28</v>
      </c>
      <c r="H13" s="34">
        <v>-1112925.48</v>
      </c>
    </row>
    <row r="14" spans="1:8">
      <c r="A14" s="25">
        <v>6</v>
      </c>
      <c r="B14" s="29" t="s">
        <v>42</v>
      </c>
      <c r="C14" s="31">
        <v>11622811.560000002</v>
      </c>
      <c r="D14" s="31">
        <v>7028796.6699999999</v>
      </c>
      <c r="E14" s="31">
        <v>18651608.23</v>
      </c>
      <c r="F14" s="31">
        <v>11682614.670000002</v>
      </c>
      <c r="G14" s="31">
        <v>3173278.49</v>
      </c>
      <c r="H14" s="34">
        <v>14855893.16</v>
      </c>
    </row>
    <row r="15" spans="1:8">
      <c r="A15" s="25">
        <v>7</v>
      </c>
      <c r="B15" s="29" t="s">
        <v>43</v>
      </c>
      <c r="C15" s="30">
        <v>1018132.76</v>
      </c>
      <c r="D15" s="30">
        <v>34733.409999999996</v>
      </c>
      <c r="E15" s="31">
        <v>1052866.17</v>
      </c>
      <c r="F15" s="32">
        <v>1194035.1599999999</v>
      </c>
      <c r="G15" s="33">
        <v>13773.4</v>
      </c>
      <c r="H15" s="34">
        <v>1207808.5599999998</v>
      </c>
    </row>
    <row r="16" spans="1:8">
      <c r="A16" s="25">
        <v>8</v>
      </c>
      <c r="B16" s="29" t="s">
        <v>198</v>
      </c>
      <c r="C16" s="30">
        <v>264193.33999999997</v>
      </c>
      <c r="D16" s="30">
        <v>0</v>
      </c>
      <c r="E16" s="31">
        <v>264193.33999999997</v>
      </c>
      <c r="F16" s="32">
        <v>129064.76</v>
      </c>
      <c r="G16" s="33">
        <v>0</v>
      </c>
      <c r="H16" s="34">
        <v>129064.76</v>
      </c>
    </row>
    <row r="17" spans="1:8">
      <c r="A17" s="25">
        <v>9</v>
      </c>
      <c r="B17" s="29" t="s">
        <v>44</v>
      </c>
      <c r="C17" s="30">
        <v>20000</v>
      </c>
      <c r="D17" s="30">
        <v>0</v>
      </c>
      <c r="E17" s="31">
        <v>20000</v>
      </c>
      <c r="F17" s="32">
        <v>20000</v>
      </c>
      <c r="G17" s="33">
        <v>0</v>
      </c>
      <c r="H17" s="34">
        <v>20000</v>
      </c>
    </row>
    <row r="18" spans="1:8">
      <c r="A18" s="25">
        <v>10</v>
      </c>
      <c r="B18" s="29" t="s">
        <v>45</v>
      </c>
      <c r="C18" s="30">
        <v>16367478.410000004</v>
      </c>
      <c r="D18" s="30">
        <v>0</v>
      </c>
      <c r="E18" s="31">
        <v>16367478.410000004</v>
      </c>
      <c r="F18" s="32">
        <v>16493714.329999996</v>
      </c>
      <c r="G18" s="33">
        <v>0</v>
      </c>
      <c r="H18" s="34">
        <v>16493714.329999996</v>
      </c>
    </row>
    <row r="19" spans="1:8">
      <c r="A19" s="25">
        <v>11</v>
      </c>
      <c r="B19" s="29" t="s">
        <v>46</v>
      </c>
      <c r="C19" s="30">
        <v>2566288.09</v>
      </c>
      <c r="D19" s="30">
        <v>1397222.79</v>
      </c>
      <c r="E19" s="31">
        <v>3963510.88</v>
      </c>
      <c r="F19" s="32">
        <v>1906671.54</v>
      </c>
      <c r="G19" s="33">
        <v>3982.5499999999997</v>
      </c>
      <c r="H19" s="34">
        <v>1910654.09</v>
      </c>
    </row>
    <row r="20" spans="1:8">
      <c r="A20" s="25">
        <v>12</v>
      </c>
      <c r="B20" s="37" t="s">
        <v>47</v>
      </c>
      <c r="C20" s="31">
        <v>71398445.270000011</v>
      </c>
      <c r="D20" s="31">
        <v>12074608.73</v>
      </c>
      <c r="E20" s="31">
        <v>83473054.000000015</v>
      </c>
      <c r="F20" s="31">
        <v>72087784.579999998</v>
      </c>
      <c r="G20" s="31">
        <v>18795003.66</v>
      </c>
      <c r="H20" s="34">
        <v>90882788.239999995</v>
      </c>
    </row>
    <row r="21" spans="1:8">
      <c r="A21" s="25"/>
      <c r="B21" s="26" t="s">
        <v>48</v>
      </c>
      <c r="C21" s="38"/>
      <c r="D21" s="38"/>
      <c r="E21" s="38"/>
      <c r="F21" s="39"/>
      <c r="G21" s="40"/>
      <c r="H21" s="41"/>
    </row>
    <row r="22" spans="1:8">
      <c r="A22" s="25">
        <v>13</v>
      </c>
      <c r="B22" s="29" t="s">
        <v>49</v>
      </c>
      <c r="C22" s="30">
        <v>0</v>
      </c>
      <c r="D22" s="30">
        <v>0</v>
      </c>
      <c r="E22" s="31">
        <v>0</v>
      </c>
      <c r="F22" s="32">
        <v>0</v>
      </c>
      <c r="G22" s="33">
        <v>0</v>
      </c>
      <c r="H22" s="34">
        <v>0</v>
      </c>
    </row>
    <row r="23" spans="1:8">
      <c r="A23" s="25">
        <v>14</v>
      </c>
      <c r="B23" s="29" t="s">
        <v>50</v>
      </c>
      <c r="C23" s="30">
        <v>4458202.41</v>
      </c>
      <c r="D23" s="30">
        <v>6239453.4600000009</v>
      </c>
      <c r="E23" s="31">
        <v>10697655.870000001</v>
      </c>
      <c r="F23" s="32">
        <v>1462300.45</v>
      </c>
      <c r="G23" s="33">
        <v>4905291.2299999995</v>
      </c>
      <c r="H23" s="34">
        <v>6367591.6799999997</v>
      </c>
    </row>
    <row r="24" spans="1:8">
      <c r="A24" s="25">
        <v>15</v>
      </c>
      <c r="B24" s="29" t="s">
        <v>51</v>
      </c>
      <c r="C24" s="30">
        <v>919419.43</v>
      </c>
      <c r="D24" s="30">
        <v>231962.96000000002</v>
      </c>
      <c r="E24" s="31">
        <v>1151382.3900000001</v>
      </c>
      <c r="F24" s="32">
        <v>663315.79999999993</v>
      </c>
      <c r="G24" s="33">
        <v>354551.81</v>
      </c>
      <c r="H24" s="34">
        <v>1017867.6099999999</v>
      </c>
    </row>
    <row r="25" spans="1:8">
      <c r="A25" s="25">
        <v>16</v>
      </c>
      <c r="B25" s="29" t="s">
        <v>52</v>
      </c>
      <c r="C25" s="30">
        <v>2566533</v>
      </c>
      <c r="D25" s="30">
        <v>427386.78</v>
      </c>
      <c r="E25" s="31">
        <v>2993919.7800000003</v>
      </c>
      <c r="F25" s="32">
        <v>1995400</v>
      </c>
      <c r="G25" s="33">
        <v>158695.84</v>
      </c>
      <c r="H25" s="34">
        <v>2154095.84</v>
      </c>
    </row>
    <row r="26" spans="1:8">
      <c r="A26" s="25">
        <v>17</v>
      </c>
      <c r="B26" s="29" t="s">
        <v>53</v>
      </c>
      <c r="C26" s="38">
        <v>0</v>
      </c>
      <c r="D26" s="38">
        <v>0</v>
      </c>
      <c r="E26" s="31">
        <v>0</v>
      </c>
      <c r="F26" s="39"/>
      <c r="G26" s="40"/>
      <c r="H26" s="34">
        <v>0</v>
      </c>
    </row>
    <row r="27" spans="1:8">
      <c r="A27" s="25">
        <v>18</v>
      </c>
      <c r="B27" s="29" t="s">
        <v>54</v>
      </c>
      <c r="C27" s="30">
        <v>10000000</v>
      </c>
      <c r="D27" s="30">
        <v>0</v>
      </c>
      <c r="E27" s="31">
        <v>10000000</v>
      </c>
      <c r="F27" s="32">
        <v>23220616.530000001</v>
      </c>
      <c r="G27" s="33">
        <v>0</v>
      </c>
      <c r="H27" s="34">
        <v>23220616.530000001</v>
      </c>
    </row>
    <row r="28" spans="1:8">
      <c r="A28" s="25">
        <v>19</v>
      </c>
      <c r="B28" s="29" t="s">
        <v>55</v>
      </c>
      <c r="C28" s="30">
        <v>132440</v>
      </c>
      <c r="D28" s="30">
        <v>10878.05</v>
      </c>
      <c r="E28" s="31">
        <v>143318.04999999999</v>
      </c>
      <c r="F28" s="32">
        <v>132412.79999999999</v>
      </c>
      <c r="G28" s="33">
        <v>6676.25</v>
      </c>
      <c r="H28" s="34">
        <v>139089.04999999999</v>
      </c>
    </row>
    <row r="29" spans="1:8">
      <c r="A29" s="25">
        <v>20</v>
      </c>
      <c r="B29" s="29" t="s">
        <v>56</v>
      </c>
      <c r="C29" s="30">
        <v>1511567.4800000002</v>
      </c>
      <c r="D29" s="30">
        <v>1349689.74</v>
      </c>
      <c r="E29" s="31">
        <v>2861257.22</v>
      </c>
      <c r="F29" s="32">
        <v>1304157.54</v>
      </c>
      <c r="G29" s="33">
        <v>344865.64</v>
      </c>
      <c r="H29" s="34">
        <v>1649023.1800000002</v>
      </c>
    </row>
    <row r="30" spans="1:8">
      <c r="A30" s="25">
        <v>21</v>
      </c>
      <c r="B30" s="29" t="s">
        <v>57</v>
      </c>
      <c r="C30" s="30">
        <v>2875000</v>
      </c>
      <c r="D30" s="30">
        <v>0</v>
      </c>
      <c r="E30" s="31">
        <v>2875000</v>
      </c>
      <c r="F30" s="32">
        <v>2500000</v>
      </c>
      <c r="G30" s="33">
        <v>0</v>
      </c>
      <c r="H30" s="34">
        <v>2500000</v>
      </c>
    </row>
    <row r="31" spans="1:8">
      <c r="A31" s="25">
        <v>22</v>
      </c>
      <c r="B31" s="37" t="s">
        <v>58</v>
      </c>
      <c r="C31" s="31">
        <v>22463162.32</v>
      </c>
      <c r="D31" s="31">
        <v>8259370.9900000012</v>
      </c>
      <c r="E31" s="31">
        <v>30722533.310000002</v>
      </c>
      <c r="F31" s="31">
        <v>31278203.120000001</v>
      </c>
      <c r="G31" s="31">
        <v>5770080.7699999986</v>
      </c>
      <c r="H31" s="34">
        <v>37048283.890000001</v>
      </c>
    </row>
    <row r="32" spans="1:8">
      <c r="A32" s="25"/>
      <c r="B32" s="26" t="s">
        <v>59</v>
      </c>
      <c r="C32" s="38"/>
      <c r="D32" s="38"/>
      <c r="E32" s="30"/>
      <c r="F32" s="39"/>
      <c r="G32" s="40"/>
      <c r="H32" s="41"/>
    </row>
    <row r="33" spans="1:8">
      <c r="A33" s="25">
        <v>23</v>
      </c>
      <c r="B33" s="29" t="s">
        <v>60</v>
      </c>
      <c r="C33" s="30">
        <v>62946400</v>
      </c>
      <c r="D33" s="38">
        <v>0</v>
      </c>
      <c r="E33" s="31">
        <v>62946400</v>
      </c>
      <c r="F33" s="32">
        <v>61146400</v>
      </c>
      <c r="G33" s="40">
        <v>0</v>
      </c>
      <c r="H33" s="34">
        <v>61146400</v>
      </c>
    </row>
    <row r="34" spans="1:8">
      <c r="A34" s="25">
        <v>24</v>
      </c>
      <c r="B34" s="29" t="s">
        <v>61</v>
      </c>
      <c r="C34" s="30">
        <v>0</v>
      </c>
      <c r="D34" s="38">
        <v>0</v>
      </c>
      <c r="E34" s="31">
        <v>0</v>
      </c>
      <c r="F34" s="32">
        <v>0</v>
      </c>
      <c r="G34" s="40">
        <v>0</v>
      </c>
      <c r="H34" s="34">
        <v>0</v>
      </c>
    </row>
    <row r="35" spans="1:8">
      <c r="A35" s="25">
        <v>25</v>
      </c>
      <c r="B35" s="36" t="s">
        <v>62</v>
      </c>
      <c r="C35" s="30">
        <v>0</v>
      </c>
      <c r="D35" s="38">
        <v>0</v>
      </c>
      <c r="E35" s="31">
        <v>0</v>
      </c>
      <c r="F35" s="32">
        <v>0</v>
      </c>
      <c r="G35" s="40">
        <v>0</v>
      </c>
      <c r="H35" s="34">
        <v>0</v>
      </c>
    </row>
    <row r="36" spans="1:8">
      <c r="A36" s="25">
        <v>26</v>
      </c>
      <c r="B36" s="29" t="s">
        <v>63</v>
      </c>
      <c r="C36" s="30">
        <v>0</v>
      </c>
      <c r="D36" s="38">
        <v>0</v>
      </c>
      <c r="E36" s="31">
        <v>0</v>
      </c>
      <c r="F36" s="32">
        <v>0</v>
      </c>
      <c r="G36" s="40">
        <v>0</v>
      </c>
      <c r="H36" s="34">
        <v>0</v>
      </c>
    </row>
    <row r="37" spans="1:8">
      <c r="A37" s="25">
        <v>27</v>
      </c>
      <c r="B37" s="29" t="s">
        <v>64</v>
      </c>
      <c r="C37" s="30">
        <v>0</v>
      </c>
      <c r="D37" s="38">
        <v>0</v>
      </c>
      <c r="E37" s="31">
        <v>0</v>
      </c>
      <c r="F37" s="32">
        <v>0</v>
      </c>
      <c r="G37" s="40">
        <v>0</v>
      </c>
      <c r="H37" s="34">
        <v>0</v>
      </c>
    </row>
    <row r="38" spans="1:8">
      <c r="A38" s="25">
        <v>28</v>
      </c>
      <c r="B38" s="29" t="s">
        <v>65</v>
      </c>
      <c r="C38" s="30">
        <v>-14157206.419999998</v>
      </c>
      <c r="D38" s="38">
        <v>0</v>
      </c>
      <c r="E38" s="31">
        <v>-14157206.419999998</v>
      </c>
      <c r="F38" s="32">
        <v>-11273223.59</v>
      </c>
      <c r="G38" s="40">
        <v>0</v>
      </c>
      <c r="H38" s="34">
        <v>-11273223.59</v>
      </c>
    </row>
    <row r="39" spans="1:8">
      <c r="A39" s="25">
        <v>29</v>
      </c>
      <c r="B39" s="29" t="s">
        <v>66</v>
      </c>
      <c r="C39" s="30">
        <v>3961327.54</v>
      </c>
      <c r="D39" s="38">
        <v>0</v>
      </c>
      <c r="E39" s="31">
        <v>3961327.54</v>
      </c>
      <c r="F39" s="32">
        <v>3961327.54</v>
      </c>
      <c r="G39" s="40">
        <v>0</v>
      </c>
      <c r="H39" s="34">
        <v>3961327.54</v>
      </c>
    </row>
    <row r="40" spans="1:8">
      <c r="A40" s="25">
        <v>30</v>
      </c>
      <c r="B40" s="265" t="s">
        <v>265</v>
      </c>
      <c r="C40" s="30">
        <v>52750521.119999997</v>
      </c>
      <c r="D40" s="38">
        <v>0</v>
      </c>
      <c r="E40" s="31">
        <v>52750521.119999997</v>
      </c>
      <c r="F40" s="32">
        <v>53834503.949999996</v>
      </c>
      <c r="G40" s="40">
        <v>0</v>
      </c>
      <c r="H40" s="34">
        <v>53834503.949999996</v>
      </c>
    </row>
    <row r="41" spans="1:8" ht="15" thickBot="1">
      <c r="A41" s="42">
        <v>31</v>
      </c>
      <c r="B41" s="43" t="s">
        <v>67</v>
      </c>
      <c r="C41" s="44">
        <v>75213683.439999998</v>
      </c>
      <c r="D41" s="44">
        <v>8259370.9900000012</v>
      </c>
      <c r="E41" s="44">
        <v>83473054.429999992</v>
      </c>
      <c r="F41" s="44">
        <v>85112707.069999993</v>
      </c>
      <c r="G41" s="44">
        <v>5770080.7699999986</v>
      </c>
      <c r="H41" s="45">
        <v>90882787.839999989</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zoomScale="85" zoomScaleNormal="85" workbookViewId="0">
      <pane xSplit="1" ySplit="6" topLeftCell="B10" activePane="bottomRight" state="frozen"/>
      <selection activeCell="B9" sqref="B9"/>
      <selection pane="topRight" activeCell="B9" sqref="B9"/>
      <selection pane="bottomLeft" activeCell="B9" sqref="B9"/>
      <selection pane="bottomRight" activeCell="C8" sqref="C8:H67"/>
    </sheetView>
  </sheetViews>
  <sheetFormatPr defaultColWidth="9.28515625" defaultRowHeight="12.75"/>
  <cols>
    <col min="1" max="1" width="9.5703125" style="4" bestFit="1" customWidth="1"/>
    <col min="2" max="2" width="69.85546875" style="4" customWidth="1"/>
    <col min="3" max="8" width="12.7109375" style="4" customWidth="1"/>
    <col min="9" max="9" width="8.7109375" style="4" customWidth="1"/>
    <col min="10" max="16384" width="9.28515625" style="4"/>
  </cols>
  <sheetData>
    <row r="1" spans="1:8">
      <c r="A1" s="2" t="s">
        <v>30</v>
      </c>
      <c r="B1" s="3" t="str">
        <f>'Info '!C2</f>
        <v>JSC Silk Bank</v>
      </c>
      <c r="C1" s="3"/>
    </row>
    <row r="2" spans="1:8">
      <c r="A2" s="2" t="s">
        <v>31</v>
      </c>
      <c r="B2" s="542">
        <f>'1. key ratios '!B2</f>
        <v>44926</v>
      </c>
      <c r="C2" s="411"/>
    </row>
    <row r="3" spans="1:8">
      <c r="A3" s="2"/>
      <c r="B3" s="3"/>
      <c r="C3" s="3"/>
    </row>
    <row r="4" spans="1:8" ht="13.5" thickBot="1">
      <c r="A4" s="3" t="s">
        <v>194</v>
      </c>
      <c r="B4" s="223" t="s">
        <v>22</v>
      </c>
      <c r="C4" s="3"/>
      <c r="D4" s="20"/>
      <c r="E4" s="20"/>
      <c r="F4" s="21"/>
      <c r="G4" s="21"/>
      <c r="H4" s="48" t="s">
        <v>73</v>
      </c>
    </row>
    <row r="5" spans="1:8">
      <c r="A5" s="49" t="s">
        <v>6</v>
      </c>
      <c r="B5" s="50"/>
      <c r="C5" s="637" t="s">
        <v>68</v>
      </c>
      <c r="D5" s="638"/>
      <c r="E5" s="639"/>
      <c r="F5" s="637" t="s">
        <v>72</v>
      </c>
      <c r="G5" s="638"/>
      <c r="H5" s="640"/>
    </row>
    <row r="6" spans="1:8">
      <c r="A6" s="51" t="s">
        <v>6</v>
      </c>
      <c r="B6" s="52"/>
      <c r="C6" s="27" t="s">
        <v>69</v>
      </c>
      <c r="D6" s="27" t="s">
        <v>70</v>
      </c>
      <c r="E6" s="27" t="s">
        <v>71</v>
      </c>
      <c r="F6" s="27" t="s">
        <v>69</v>
      </c>
      <c r="G6" s="27" t="s">
        <v>70</v>
      </c>
      <c r="H6" s="28" t="s">
        <v>71</v>
      </c>
    </row>
    <row r="7" spans="1:8">
      <c r="A7" s="25"/>
      <c r="B7" s="223" t="s">
        <v>193</v>
      </c>
      <c r="C7" s="53"/>
      <c r="D7" s="53"/>
      <c r="E7" s="53"/>
      <c r="F7" s="53"/>
      <c r="G7" s="53"/>
      <c r="H7" s="54"/>
    </row>
    <row r="8" spans="1:8">
      <c r="A8" s="25">
        <v>1</v>
      </c>
      <c r="B8" s="55" t="s">
        <v>192</v>
      </c>
      <c r="C8" s="564">
        <v>243878.83</v>
      </c>
      <c r="D8" s="564">
        <v>24854.11</v>
      </c>
      <c r="E8" s="565">
        <v>268732.94</v>
      </c>
      <c r="F8" s="564">
        <v>216325.51</v>
      </c>
      <c r="G8" s="564">
        <v>-7130.39</v>
      </c>
      <c r="H8" s="566">
        <v>209195.12</v>
      </c>
    </row>
    <row r="9" spans="1:8">
      <c r="A9" s="25">
        <v>2</v>
      </c>
      <c r="B9" s="55" t="s">
        <v>191</v>
      </c>
      <c r="C9" s="567">
        <v>1726128.28</v>
      </c>
      <c r="D9" s="567">
        <v>548272.41</v>
      </c>
      <c r="E9" s="565">
        <v>2274400.69</v>
      </c>
      <c r="F9" s="567">
        <v>1015405.69</v>
      </c>
      <c r="G9" s="567">
        <v>395542.41000000003</v>
      </c>
      <c r="H9" s="566">
        <v>1410948.1</v>
      </c>
    </row>
    <row r="10" spans="1:8">
      <c r="A10" s="25">
        <v>2.1</v>
      </c>
      <c r="B10" s="56" t="s">
        <v>190</v>
      </c>
      <c r="C10" s="564">
        <v>0</v>
      </c>
      <c r="D10" s="564">
        <v>0</v>
      </c>
      <c r="E10" s="565">
        <v>0</v>
      </c>
      <c r="F10" s="564">
        <v>0</v>
      </c>
      <c r="G10" s="564">
        <v>0</v>
      </c>
      <c r="H10" s="566">
        <v>0</v>
      </c>
    </row>
    <row r="11" spans="1:8">
      <c r="A11" s="25">
        <v>2.2000000000000002</v>
      </c>
      <c r="B11" s="56" t="s">
        <v>189</v>
      </c>
      <c r="C11" s="564">
        <v>938253.48</v>
      </c>
      <c r="D11" s="564">
        <v>137885.66999999998</v>
      </c>
      <c r="E11" s="565">
        <v>1076139.1499999999</v>
      </c>
      <c r="F11" s="564">
        <v>250914.59</v>
      </c>
      <c r="G11" s="564">
        <v>176889.84</v>
      </c>
      <c r="H11" s="566">
        <v>427804.43</v>
      </c>
    </row>
    <row r="12" spans="1:8">
      <c r="A12" s="25">
        <v>2.2999999999999998</v>
      </c>
      <c r="B12" s="56" t="s">
        <v>188</v>
      </c>
      <c r="C12" s="564">
        <v>0</v>
      </c>
      <c r="D12" s="564">
        <v>0</v>
      </c>
      <c r="E12" s="565">
        <v>0</v>
      </c>
      <c r="F12" s="564">
        <v>0</v>
      </c>
      <c r="G12" s="564">
        <v>0</v>
      </c>
      <c r="H12" s="566">
        <v>0</v>
      </c>
    </row>
    <row r="13" spans="1:8">
      <c r="A13" s="25">
        <v>2.4</v>
      </c>
      <c r="B13" s="56" t="s">
        <v>187</v>
      </c>
      <c r="C13" s="564">
        <v>0</v>
      </c>
      <c r="D13" s="564">
        <v>0</v>
      </c>
      <c r="E13" s="565">
        <v>0</v>
      </c>
      <c r="F13" s="564">
        <v>0</v>
      </c>
      <c r="G13" s="564">
        <v>0</v>
      </c>
      <c r="H13" s="566">
        <v>0</v>
      </c>
    </row>
    <row r="14" spans="1:8">
      <c r="A14" s="25">
        <v>2.5</v>
      </c>
      <c r="B14" s="56" t="s">
        <v>186</v>
      </c>
      <c r="C14" s="564">
        <v>0</v>
      </c>
      <c r="D14" s="564">
        <v>329117.26</v>
      </c>
      <c r="E14" s="565">
        <v>329117.26</v>
      </c>
      <c r="F14" s="564">
        <v>0</v>
      </c>
      <c r="G14" s="564">
        <v>206512.29</v>
      </c>
      <c r="H14" s="566">
        <v>206512.29</v>
      </c>
    </row>
    <row r="15" spans="1:8">
      <c r="A15" s="25">
        <v>2.6</v>
      </c>
      <c r="B15" s="56" t="s">
        <v>185</v>
      </c>
      <c r="C15" s="564">
        <v>0</v>
      </c>
      <c r="D15" s="564">
        <v>0</v>
      </c>
      <c r="E15" s="565">
        <v>0</v>
      </c>
      <c r="F15" s="564">
        <v>0</v>
      </c>
      <c r="G15" s="564">
        <v>0</v>
      </c>
      <c r="H15" s="566">
        <v>0</v>
      </c>
    </row>
    <row r="16" spans="1:8">
      <c r="A16" s="25">
        <v>2.7</v>
      </c>
      <c r="B16" s="56" t="s">
        <v>184</v>
      </c>
      <c r="C16" s="564">
        <v>0</v>
      </c>
      <c r="D16" s="564">
        <v>0</v>
      </c>
      <c r="E16" s="565">
        <v>0</v>
      </c>
      <c r="F16" s="564">
        <v>0</v>
      </c>
      <c r="G16" s="564">
        <v>0</v>
      </c>
      <c r="H16" s="566">
        <v>0</v>
      </c>
    </row>
    <row r="17" spans="1:8">
      <c r="A17" s="25">
        <v>2.8</v>
      </c>
      <c r="B17" s="56" t="s">
        <v>183</v>
      </c>
      <c r="C17" s="564">
        <v>787874.8</v>
      </c>
      <c r="D17" s="564">
        <v>62896.42</v>
      </c>
      <c r="E17" s="565">
        <v>850771.22000000009</v>
      </c>
      <c r="F17" s="564">
        <v>764491.1</v>
      </c>
      <c r="G17" s="564">
        <v>12140.28</v>
      </c>
      <c r="H17" s="566">
        <v>776631.38</v>
      </c>
    </row>
    <row r="18" spans="1:8">
      <c r="A18" s="25">
        <v>2.9</v>
      </c>
      <c r="B18" s="56" t="s">
        <v>182</v>
      </c>
      <c r="C18" s="564">
        <v>0</v>
      </c>
      <c r="D18" s="564">
        <v>18373.060000000001</v>
      </c>
      <c r="E18" s="565">
        <v>18373.060000000001</v>
      </c>
      <c r="F18" s="564">
        <v>0</v>
      </c>
      <c r="G18" s="564">
        <v>0</v>
      </c>
      <c r="H18" s="566">
        <v>0</v>
      </c>
    </row>
    <row r="19" spans="1:8">
      <c r="A19" s="25">
        <v>3</v>
      </c>
      <c r="B19" s="55" t="s">
        <v>181</v>
      </c>
      <c r="C19" s="564">
        <v>31348.91</v>
      </c>
      <c r="D19" s="564">
        <v>22411.84</v>
      </c>
      <c r="E19" s="565">
        <v>53760.75</v>
      </c>
      <c r="F19" s="564">
        <v>55052.17</v>
      </c>
      <c r="G19" s="564">
        <v>-15137.58</v>
      </c>
      <c r="H19" s="566">
        <v>39914.589999999997</v>
      </c>
    </row>
    <row r="20" spans="1:8">
      <c r="A20" s="25">
        <v>4</v>
      </c>
      <c r="B20" s="55" t="s">
        <v>180</v>
      </c>
      <c r="C20" s="564">
        <v>3455413.41</v>
      </c>
      <c r="D20" s="564"/>
      <c r="E20" s="565">
        <v>3455413.41</v>
      </c>
      <c r="F20" s="564">
        <v>3847538.26</v>
      </c>
      <c r="G20" s="564"/>
      <c r="H20" s="566">
        <v>3847538.26</v>
      </c>
    </row>
    <row r="21" spans="1:8">
      <c r="A21" s="25">
        <v>5</v>
      </c>
      <c r="B21" s="55" t="s">
        <v>179</v>
      </c>
      <c r="C21" s="564">
        <v>23470.29</v>
      </c>
      <c r="D21" s="564">
        <v>17098.689999999999</v>
      </c>
      <c r="E21" s="565">
        <v>40568.979999999996</v>
      </c>
      <c r="F21" s="564">
        <v>8750.01</v>
      </c>
      <c r="G21" s="564">
        <v>2737.84</v>
      </c>
      <c r="H21" s="566">
        <v>11487.85</v>
      </c>
    </row>
    <row r="22" spans="1:8">
      <c r="A22" s="25">
        <v>6</v>
      </c>
      <c r="B22" s="57" t="s">
        <v>178</v>
      </c>
      <c r="C22" s="567">
        <v>5480239.7200000007</v>
      </c>
      <c r="D22" s="567">
        <v>612637.04999999993</v>
      </c>
      <c r="E22" s="565">
        <v>6092876.7700000005</v>
      </c>
      <c r="F22" s="567">
        <v>5143071.6399999997</v>
      </c>
      <c r="G22" s="567">
        <v>376012.28</v>
      </c>
      <c r="H22" s="566">
        <v>5519083.9199999999</v>
      </c>
    </row>
    <row r="23" spans="1:8">
      <c r="A23" s="25"/>
      <c r="B23" s="223" t="s">
        <v>177</v>
      </c>
      <c r="C23" s="568"/>
      <c r="D23" s="568"/>
      <c r="E23" s="569"/>
      <c r="F23" s="568"/>
      <c r="G23" s="568"/>
      <c r="H23" s="570"/>
    </row>
    <row r="24" spans="1:8">
      <c r="A24" s="25">
        <v>7</v>
      </c>
      <c r="B24" s="55" t="s">
        <v>176</v>
      </c>
      <c r="C24" s="564">
        <v>385816.83</v>
      </c>
      <c r="D24" s="564">
        <v>0</v>
      </c>
      <c r="E24" s="565">
        <v>385816.83</v>
      </c>
      <c r="F24" s="564">
        <v>324814.74</v>
      </c>
      <c r="G24" s="564">
        <v>41427.06</v>
      </c>
      <c r="H24" s="566">
        <v>366241.8</v>
      </c>
    </row>
    <row r="25" spans="1:8">
      <c r="A25" s="25">
        <v>8</v>
      </c>
      <c r="B25" s="55" t="s">
        <v>175</v>
      </c>
      <c r="C25" s="564">
        <v>236726.5</v>
      </c>
      <c r="D25" s="564">
        <v>4471.7700000000004</v>
      </c>
      <c r="E25" s="565">
        <v>241198.27</v>
      </c>
      <c r="F25" s="564">
        <v>199077.47</v>
      </c>
      <c r="G25" s="564">
        <v>5823.02</v>
      </c>
      <c r="H25" s="566">
        <v>204900.49</v>
      </c>
    </row>
    <row r="26" spans="1:8">
      <c r="A26" s="25">
        <v>9</v>
      </c>
      <c r="B26" s="55" t="s">
        <v>174</v>
      </c>
      <c r="C26" s="564">
        <v>18038.64</v>
      </c>
      <c r="D26" s="564">
        <v>116.23</v>
      </c>
      <c r="E26" s="565">
        <v>18154.87</v>
      </c>
      <c r="F26" s="564">
        <v>59264.94</v>
      </c>
      <c r="G26" s="564">
        <v>0</v>
      </c>
      <c r="H26" s="566">
        <v>59264.94</v>
      </c>
    </row>
    <row r="27" spans="1:8">
      <c r="A27" s="25">
        <v>10</v>
      </c>
      <c r="B27" s="55" t="s">
        <v>173</v>
      </c>
      <c r="C27" s="564">
        <v>56608.94</v>
      </c>
      <c r="D27" s="564"/>
      <c r="E27" s="565">
        <v>56608.94</v>
      </c>
      <c r="F27" s="564">
        <v>68817.100000000006</v>
      </c>
      <c r="G27" s="564"/>
      <c r="H27" s="566">
        <v>68817.100000000006</v>
      </c>
    </row>
    <row r="28" spans="1:8">
      <c r="A28" s="25">
        <v>11</v>
      </c>
      <c r="B28" s="55" t="s">
        <v>172</v>
      </c>
      <c r="C28" s="564">
        <v>1858898.92</v>
      </c>
      <c r="D28" s="564">
        <v>0.16</v>
      </c>
      <c r="E28" s="565">
        <v>1858899.0799999998</v>
      </c>
      <c r="F28" s="564">
        <v>1400499.53</v>
      </c>
      <c r="G28" s="564">
        <v>0</v>
      </c>
      <c r="H28" s="566">
        <v>1400499.53</v>
      </c>
    </row>
    <row r="29" spans="1:8">
      <c r="A29" s="25">
        <v>12</v>
      </c>
      <c r="B29" s="55" t="s">
        <v>171</v>
      </c>
      <c r="C29" s="564"/>
      <c r="D29" s="564"/>
      <c r="E29" s="565">
        <v>0</v>
      </c>
      <c r="F29" s="564"/>
      <c r="G29" s="564"/>
      <c r="H29" s="566">
        <v>0</v>
      </c>
    </row>
    <row r="30" spans="1:8">
      <c r="A30" s="25">
        <v>13</v>
      </c>
      <c r="B30" s="58" t="s">
        <v>170</v>
      </c>
      <c r="C30" s="567">
        <v>2556089.83</v>
      </c>
      <c r="D30" s="567">
        <v>4588.16</v>
      </c>
      <c r="E30" s="565">
        <v>2560677.9900000002</v>
      </c>
      <c r="F30" s="567">
        <v>2052473.7799999998</v>
      </c>
      <c r="G30" s="567">
        <v>47250.080000000002</v>
      </c>
      <c r="H30" s="566">
        <v>2099723.86</v>
      </c>
    </row>
    <row r="31" spans="1:8">
      <c r="A31" s="25">
        <v>14</v>
      </c>
      <c r="B31" s="58" t="s">
        <v>169</v>
      </c>
      <c r="C31" s="567">
        <v>2924149.8900000006</v>
      </c>
      <c r="D31" s="567">
        <v>608048.8899999999</v>
      </c>
      <c r="E31" s="565">
        <v>3532198.7800000003</v>
      </c>
      <c r="F31" s="567">
        <v>3090597.86</v>
      </c>
      <c r="G31" s="567">
        <v>328762.2</v>
      </c>
      <c r="H31" s="566">
        <v>3419360.06</v>
      </c>
    </row>
    <row r="32" spans="1:8">
      <c r="A32" s="25"/>
      <c r="B32" s="59"/>
      <c r="C32" s="571"/>
      <c r="D32" s="572"/>
      <c r="E32" s="569"/>
      <c r="F32" s="572"/>
      <c r="G32" s="572"/>
      <c r="H32" s="570"/>
    </row>
    <row r="33" spans="1:8">
      <c r="A33" s="25"/>
      <c r="B33" s="59" t="s">
        <v>168</v>
      </c>
      <c r="C33" s="568"/>
      <c r="D33" s="568"/>
      <c r="E33" s="569"/>
      <c r="F33" s="568"/>
      <c r="G33" s="568"/>
      <c r="H33" s="570"/>
    </row>
    <row r="34" spans="1:8">
      <c r="A34" s="25">
        <v>15</v>
      </c>
      <c r="B34" s="60" t="s">
        <v>167</v>
      </c>
      <c r="C34" s="565">
        <v>-87148.359999999986</v>
      </c>
      <c r="D34" s="565">
        <v>-186561.25</v>
      </c>
      <c r="E34" s="565">
        <v>-273709.61</v>
      </c>
      <c r="F34" s="565">
        <v>-112498.75</v>
      </c>
      <c r="G34" s="565">
        <v>161877.15999999997</v>
      </c>
      <c r="H34" s="565">
        <v>49378.409999999974</v>
      </c>
    </row>
    <row r="35" spans="1:8">
      <c r="A35" s="25">
        <v>15.1</v>
      </c>
      <c r="B35" s="56" t="s">
        <v>166</v>
      </c>
      <c r="C35" s="564">
        <v>177182.05</v>
      </c>
      <c r="D35" s="564">
        <v>29185.19</v>
      </c>
      <c r="E35" s="565">
        <v>206367.24</v>
      </c>
      <c r="F35" s="564">
        <v>220603.81</v>
      </c>
      <c r="G35" s="564">
        <v>378110.05</v>
      </c>
      <c r="H35" s="565">
        <v>598713.86</v>
      </c>
    </row>
    <row r="36" spans="1:8">
      <c r="A36" s="25">
        <v>15.2</v>
      </c>
      <c r="B36" s="56" t="s">
        <v>165</v>
      </c>
      <c r="C36" s="564">
        <v>264330.40999999997</v>
      </c>
      <c r="D36" s="564">
        <v>215746.44</v>
      </c>
      <c r="E36" s="565">
        <v>480076.85</v>
      </c>
      <c r="F36" s="564">
        <v>333102.56</v>
      </c>
      <c r="G36" s="564">
        <v>216232.89</v>
      </c>
      <c r="H36" s="565">
        <v>549335.44999999995</v>
      </c>
    </row>
    <row r="37" spans="1:8">
      <c r="A37" s="25">
        <v>16</v>
      </c>
      <c r="B37" s="55" t="s">
        <v>164</v>
      </c>
      <c r="C37" s="564">
        <v>0</v>
      </c>
      <c r="D37" s="564">
        <v>0</v>
      </c>
      <c r="E37" s="565">
        <v>0</v>
      </c>
      <c r="F37" s="564">
        <v>0</v>
      </c>
      <c r="G37" s="564">
        <v>0</v>
      </c>
      <c r="H37" s="565">
        <v>0</v>
      </c>
    </row>
    <row r="38" spans="1:8">
      <c r="A38" s="25">
        <v>17</v>
      </c>
      <c r="B38" s="55" t="s">
        <v>163</v>
      </c>
      <c r="C38" s="564">
        <v>0</v>
      </c>
      <c r="D38" s="564"/>
      <c r="E38" s="565">
        <v>0</v>
      </c>
      <c r="F38" s="564">
        <v>0</v>
      </c>
      <c r="G38" s="564"/>
      <c r="H38" s="565">
        <v>0</v>
      </c>
    </row>
    <row r="39" spans="1:8">
      <c r="A39" s="25">
        <v>18</v>
      </c>
      <c r="B39" s="55" t="s">
        <v>162</v>
      </c>
      <c r="C39" s="564">
        <v>0</v>
      </c>
      <c r="D39" s="564"/>
      <c r="E39" s="565">
        <v>0</v>
      </c>
      <c r="F39" s="564">
        <v>0</v>
      </c>
      <c r="G39" s="564"/>
      <c r="H39" s="565">
        <v>0</v>
      </c>
    </row>
    <row r="40" spans="1:8">
      <c r="A40" s="25">
        <v>19</v>
      </c>
      <c r="B40" s="55" t="s">
        <v>161</v>
      </c>
      <c r="C40" s="564">
        <v>1633243.57</v>
      </c>
      <c r="D40" s="564"/>
      <c r="E40" s="565">
        <v>1633243.57</v>
      </c>
      <c r="F40" s="564">
        <v>4305739.7300000004</v>
      </c>
      <c r="G40" s="564"/>
      <c r="H40" s="565">
        <v>4305739.7300000004</v>
      </c>
    </row>
    <row r="41" spans="1:8">
      <c r="A41" s="25">
        <v>20</v>
      </c>
      <c r="B41" s="55" t="s">
        <v>160</v>
      </c>
      <c r="C41" s="564">
        <v>-1402193.75</v>
      </c>
      <c r="D41" s="564"/>
      <c r="E41" s="565">
        <v>-1402193.75</v>
      </c>
      <c r="F41" s="564">
        <v>-4908952.72</v>
      </c>
      <c r="G41" s="564"/>
      <c r="H41" s="565">
        <v>-4908952.72</v>
      </c>
    </row>
    <row r="42" spans="1:8">
      <c r="A42" s="25">
        <v>21</v>
      </c>
      <c r="B42" s="55" t="s">
        <v>159</v>
      </c>
      <c r="C42" s="564">
        <v>96656.24</v>
      </c>
      <c r="D42" s="564"/>
      <c r="E42" s="565">
        <v>96656.24</v>
      </c>
      <c r="F42" s="564">
        <v>1467506.85</v>
      </c>
      <c r="G42" s="564"/>
      <c r="H42" s="565">
        <v>1467506.85</v>
      </c>
    </row>
    <row r="43" spans="1:8">
      <c r="A43" s="25">
        <v>22</v>
      </c>
      <c r="B43" s="55" t="s">
        <v>158</v>
      </c>
      <c r="C43" s="564">
        <v>664.4</v>
      </c>
      <c r="D43" s="564"/>
      <c r="E43" s="565">
        <v>664.4</v>
      </c>
      <c r="F43" s="564">
        <v>11357.48</v>
      </c>
      <c r="G43" s="564"/>
      <c r="H43" s="565">
        <v>11357.48</v>
      </c>
    </row>
    <row r="44" spans="1:8">
      <c r="A44" s="25">
        <v>23</v>
      </c>
      <c r="B44" s="55" t="s">
        <v>157</v>
      </c>
      <c r="C44" s="564">
        <v>38973.97</v>
      </c>
      <c r="D44" s="564">
        <v>16652.400000000001</v>
      </c>
      <c r="E44" s="565">
        <v>55626.37</v>
      </c>
      <c r="F44" s="564">
        <v>35219.72</v>
      </c>
      <c r="G44" s="564">
        <v>0</v>
      </c>
      <c r="H44" s="565">
        <v>35219.72</v>
      </c>
    </row>
    <row r="45" spans="1:8">
      <c r="A45" s="25">
        <v>24</v>
      </c>
      <c r="B45" s="58" t="s">
        <v>272</v>
      </c>
      <c r="C45" s="567">
        <v>280196.06999999995</v>
      </c>
      <c r="D45" s="567">
        <v>-169908.85</v>
      </c>
      <c r="E45" s="565">
        <v>110287.21999999994</v>
      </c>
      <c r="F45" s="567">
        <v>798372.31000000075</v>
      </c>
      <c r="G45" s="567">
        <v>161877.15999999997</v>
      </c>
      <c r="H45" s="565">
        <v>960249.47000000067</v>
      </c>
    </row>
    <row r="46" spans="1:8">
      <c r="A46" s="25"/>
      <c r="B46" s="223" t="s">
        <v>156</v>
      </c>
      <c r="C46" s="568"/>
      <c r="D46" s="568"/>
      <c r="E46" s="569"/>
      <c r="F46" s="568"/>
      <c r="G46" s="568"/>
      <c r="H46" s="570"/>
    </row>
    <row r="47" spans="1:8">
      <c r="A47" s="25">
        <v>25</v>
      </c>
      <c r="B47" s="55" t="s">
        <v>155</v>
      </c>
      <c r="C47" s="564">
        <v>346488.77</v>
      </c>
      <c r="D47" s="564">
        <v>295174.3</v>
      </c>
      <c r="E47" s="565">
        <v>641663.07000000007</v>
      </c>
      <c r="F47" s="564">
        <v>3014210.79</v>
      </c>
      <c r="G47" s="564">
        <v>326315.15000000002</v>
      </c>
      <c r="H47" s="566">
        <v>3340525.94</v>
      </c>
    </row>
    <row r="48" spans="1:8">
      <c r="A48" s="25">
        <v>26</v>
      </c>
      <c r="B48" s="55" t="s">
        <v>154</v>
      </c>
      <c r="C48" s="564">
        <v>358417.45</v>
      </c>
      <c r="D48" s="564">
        <v>238164.12</v>
      </c>
      <c r="E48" s="565">
        <v>596581.57000000007</v>
      </c>
      <c r="F48" s="564">
        <v>278618.53999999998</v>
      </c>
      <c r="G48" s="564">
        <v>256852.46</v>
      </c>
      <c r="H48" s="566">
        <v>535471</v>
      </c>
    </row>
    <row r="49" spans="1:8">
      <c r="A49" s="25">
        <v>27</v>
      </c>
      <c r="B49" s="55" t="s">
        <v>153</v>
      </c>
      <c r="C49" s="564">
        <v>3793899.28</v>
      </c>
      <c r="D49" s="564"/>
      <c r="E49" s="565">
        <v>3793899.28</v>
      </c>
      <c r="F49" s="564">
        <v>3001859.38</v>
      </c>
      <c r="G49" s="564"/>
      <c r="H49" s="566">
        <v>3001859.38</v>
      </c>
    </row>
    <row r="50" spans="1:8">
      <c r="A50" s="25">
        <v>28</v>
      </c>
      <c r="B50" s="55" t="s">
        <v>152</v>
      </c>
      <c r="C50" s="564">
        <v>12086.57</v>
      </c>
      <c r="D50" s="564"/>
      <c r="E50" s="565">
        <v>12086.57</v>
      </c>
      <c r="F50" s="564">
        <v>3006</v>
      </c>
      <c r="G50" s="564"/>
      <c r="H50" s="566">
        <v>3006</v>
      </c>
    </row>
    <row r="51" spans="1:8">
      <c r="A51" s="25">
        <v>29</v>
      </c>
      <c r="B51" s="55" t="s">
        <v>151</v>
      </c>
      <c r="C51" s="564">
        <v>719984.42</v>
      </c>
      <c r="D51" s="564"/>
      <c r="E51" s="565">
        <v>719984.42</v>
      </c>
      <c r="F51" s="564">
        <v>581053.39</v>
      </c>
      <c r="G51" s="564"/>
      <c r="H51" s="566">
        <v>581053.39</v>
      </c>
    </row>
    <row r="52" spans="1:8">
      <c r="A52" s="25">
        <v>30</v>
      </c>
      <c r="B52" s="55" t="s">
        <v>150</v>
      </c>
      <c r="C52" s="564">
        <v>1425069.26</v>
      </c>
      <c r="D52" s="564">
        <v>19722.09</v>
      </c>
      <c r="E52" s="565">
        <v>1444791.35</v>
      </c>
      <c r="F52" s="564">
        <v>1089100.6299999999</v>
      </c>
      <c r="G52" s="564">
        <v>24682.41</v>
      </c>
      <c r="H52" s="566">
        <v>1113783.0399999998</v>
      </c>
    </row>
    <row r="53" spans="1:8">
      <c r="A53" s="25">
        <v>31</v>
      </c>
      <c r="B53" s="58" t="s">
        <v>273</v>
      </c>
      <c r="C53" s="567">
        <v>6655945.75</v>
      </c>
      <c r="D53" s="567">
        <v>553060.50999999989</v>
      </c>
      <c r="E53" s="565">
        <v>7209006.2599999998</v>
      </c>
      <c r="F53" s="567">
        <v>7967848.7299999995</v>
      </c>
      <c r="G53" s="567">
        <v>607850.02</v>
      </c>
      <c r="H53" s="565">
        <v>8575698.75</v>
      </c>
    </row>
    <row r="54" spans="1:8">
      <c r="A54" s="25">
        <v>32</v>
      </c>
      <c r="B54" s="58" t="s">
        <v>274</v>
      </c>
      <c r="C54" s="567">
        <v>-6375749.6799999997</v>
      </c>
      <c r="D54" s="567">
        <v>-722969.35999999987</v>
      </c>
      <c r="E54" s="565">
        <v>-7098719.0399999991</v>
      </c>
      <c r="F54" s="567">
        <v>-7169476.419999999</v>
      </c>
      <c r="G54" s="567">
        <v>-445972.86000000004</v>
      </c>
      <c r="H54" s="565">
        <v>-7615449.2799999993</v>
      </c>
    </row>
    <row r="55" spans="1:8">
      <c r="A55" s="25"/>
      <c r="B55" s="59"/>
      <c r="C55" s="572"/>
      <c r="D55" s="572"/>
      <c r="E55" s="569"/>
      <c r="F55" s="572"/>
      <c r="G55" s="572"/>
      <c r="H55" s="570"/>
    </row>
    <row r="56" spans="1:8">
      <c r="A56" s="25">
        <v>33</v>
      </c>
      <c r="B56" s="58" t="s">
        <v>149</v>
      </c>
      <c r="C56" s="567">
        <v>-3451599.7899999991</v>
      </c>
      <c r="D56" s="567">
        <v>-114920.46999999997</v>
      </c>
      <c r="E56" s="565">
        <v>-3566520.2599999988</v>
      </c>
      <c r="F56" s="567">
        <v>-4078878.5599999991</v>
      </c>
      <c r="G56" s="567">
        <v>-117210.66000000003</v>
      </c>
      <c r="H56" s="566">
        <v>-4196089.2199999988</v>
      </c>
    </row>
    <row r="57" spans="1:8">
      <c r="A57" s="25"/>
      <c r="B57" s="59"/>
      <c r="C57" s="572"/>
      <c r="D57" s="572"/>
      <c r="E57" s="569"/>
      <c r="F57" s="572"/>
      <c r="G57" s="572"/>
      <c r="H57" s="570"/>
    </row>
    <row r="58" spans="1:8">
      <c r="A58" s="25">
        <v>34</v>
      </c>
      <c r="B58" s="55" t="s">
        <v>148</v>
      </c>
      <c r="C58" s="564">
        <v>-306646.75</v>
      </c>
      <c r="D58" s="564"/>
      <c r="E58" s="565">
        <v>-306646.75</v>
      </c>
      <c r="F58" s="564">
        <v>-3286044.45</v>
      </c>
      <c r="G58" s="564"/>
      <c r="H58" s="566">
        <v>-3286044.45</v>
      </c>
    </row>
    <row r="59" spans="1:8" s="224" customFormat="1">
      <c r="A59" s="25">
        <v>35</v>
      </c>
      <c r="B59" s="55" t="s">
        <v>147</v>
      </c>
      <c r="C59" s="564">
        <v>0</v>
      </c>
      <c r="D59" s="564"/>
      <c r="E59" s="565">
        <v>0</v>
      </c>
      <c r="F59" s="564">
        <v>0</v>
      </c>
      <c r="G59" s="564"/>
      <c r="H59" s="566">
        <v>0</v>
      </c>
    </row>
    <row r="60" spans="1:8">
      <c r="A60" s="25">
        <v>36</v>
      </c>
      <c r="B60" s="55" t="s">
        <v>146</v>
      </c>
      <c r="C60" s="564">
        <v>-375890.51</v>
      </c>
      <c r="D60" s="564"/>
      <c r="E60" s="565">
        <v>-375890.51</v>
      </c>
      <c r="F60" s="564">
        <v>-1738976.43</v>
      </c>
      <c r="G60" s="564"/>
      <c r="H60" s="566">
        <v>-1738976.43</v>
      </c>
    </row>
    <row r="61" spans="1:8">
      <c r="A61" s="25">
        <v>37</v>
      </c>
      <c r="B61" s="58" t="s">
        <v>145</v>
      </c>
      <c r="C61" s="567">
        <v>-682537.26</v>
      </c>
      <c r="D61" s="567">
        <v>0</v>
      </c>
      <c r="E61" s="565">
        <v>-682537.26</v>
      </c>
      <c r="F61" s="567">
        <v>-5025020.88</v>
      </c>
      <c r="G61" s="567">
        <v>0</v>
      </c>
      <c r="H61" s="566">
        <v>-5025020.88</v>
      </c>
    </row>
    <row r="62" spans="1:8">
      <c r="A62" s="25"/>
      <c r="B62" s="61"/>
      <c r="C62" s="568"/>
      <c r="D62" s="568"/>
      <c r="E62" s="569"/>
      <c r="F62" s="568"/>
      <c r="G62" s="568"/>
      <c r="H62" s="570"/>
    </row>
    <row r="63" spans="1:8">
      <c r="A63" s="25">
        <v>38</v>
      </c>
      <c r="B63" s="62" t="s">
        <v>144</v>
      </c>
      <c r="C63" s="567">
        <v>-2769062.5299999993</v>
      </c>
      <c r="D63" s="567">
        <v>-114920.46999999997</v>
      </c>
      <c r="E63" s="565">
        <v>-2883982.9999999991</v>
      </c>
      <c r="F63" s="567">
        <v>946142.32000000076</v>
      </c>
      <c r="G63" s="567">
        <v>-117210.66000000003</v>
      </c>
      <c r="H63" s="566">
        <v>828931.66000000073</v>
      </c>
    </row>
    <row r="64" spans="1:8">
      <c r="A64" s="51">
        <v>39</v>
      </c>
      <c r="B64" s="55" t="s">
        <v>143</v>
      </c>
      <c r="C64" s="573">
        <v>0</v>
      </c>
      <c r="D64" s="573"/>
      <c r="E64" s="565">
        <v>0</v>
      </c>
      <c r="F64" s="573">
        <v>0</v>
      </c>
      <c r="G64" s="573"/>
      <c r="H64" s="566">
        <v>0</v>
      </c>
    </row>
    <row r="65" spans="1:8">
      <c r="A65" s="25">
        <v>40</v>
      </c>
      <c r="B65" s="58" t="s">
        <v>142</v>
      </c>
      <c r="C65" s="567">
        <v>-2769062.5299999993</v>
      </c>
      <c r="D65" s="567">
        <v>-114920.46999999997</v>
      </c>
      <c r="E65" s="565">
        <v>-2883982.9999999991</v>
      </c>
      <c r="F65" s="567">
        <v>946142.32000000076</v>
      </c>
      <c r="G65" s="567">
        <v>-117210.66000000003</v>
      </c>
      <c r="H65" s="566">
        <v>828931.66000000073</v>
      </c>
    </row>
    <row r="66" spans="1:8">
      <c r="A66" s="51">
        <v>41</v>
      </c>
      <c r="B66" s="55" t="s">
        <v>141</v>
      </c>
      <c r="C66" s="573">
        <v>0</v>
      </c>
      <c r="D66" s="573"/>
      <c r="E66" s="565">
        <v>0</v>
      </c>
      <c r="F66" s="573">
        <v>0</v>
      </c>
      <c r="G66" s="573"/>
      <c r="H66" s="566">
        <v>0</v>
      </c>
    </row>
    <row r="67" spans="1:8" ht="13.5" thickBot="1">
      <c r="A67" s="63">
        <v>42</v>
      </c>
      <c r="B67" s="64" t="s">
        <v>140</v>
      </c>
      <c r="C67" s="574">
        <v>-2769062.5299999993</v>
      </c>
      <c r="D67" s="574">
        <v>-114920.46999999997</v>
      </c>
      <c r="E67" s="575">
        <v>-2883982.9999999991</v>
      </c>
      <c r="F67" s="574">
        <v>946142.32000000076</v>
      </c>
      <c r="G67" s="574">
        <v>-117210.66000000003</v>
      </c>
      <c r="H67" s="576">
        <v>828931.66000000073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12" zoomScale="85" zoomScaleNormal="85" workbookViewId="0">
      <selection activeCell="F39" sqref="F39"/>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Silk Bank</v>
      </c>
    </row>
    <row r="2" spans="1:8">
      <c r="A2" s="2" t="s">
        <v>31</v>
      </c>
      <c r="B2" s="542">
        <f>'1. key ratios '!B2</f>
        <v>44926</v>
      </c>
    </row>
    <row r="3" spans="1:8">
      <c r="A3" s="4"/>
    </row>
    <row r="4" spans="1:8" ht="15" thickBot="1">
      <c r="A4" s="4" t="s">
        <v>74</v>
      </c>
      <c r="B4" s="4"/>
      <c r="C4" s="204"/>
      <c r="D4" s="204"/>
      <c r="E4" s="204"/>
      <c r="F4" s="204"/>
      <c r="G4" s="204"/>
      <c r="H4" s="205" t="s">
        <v>73</v>
      </c>
    </row>
    <row r="5" spans="1:8">
      <c r="A5" s="641" t="s">
        <v>6</v>
      </c>
      <c r="B5" s="643" t="s">
        <v>339</v>
      </c>
      <c r="C5" s="637" t="s">
        <v>68</v>
      </c>
      <c r="D5" s="638"/>
      <c r="E5" s="639"/>
      <c r="F5" s="637" t="s">
        <v>72</v>
      </c>
      <c r="G5" s="638"/>
      <c r="H5" s="640"/>
    </row>
    <row r="6" spans="1:8">
      <c r="A6" s="642"/>
      <c r="B6" s="644"/>
      <c r="C6" s="27" t="s">
        <v>286</v>
      </c>
      <c r="D6" s="27" t="s">
        <v>121</v>
      </c>
      <c r="E6" s="27" t="s">
        <v>108</v>
      </c>
      <c r="F6" s="27" t="s">
        <v>286</v>
      </c>
      <c r="G6" s="27" t="s">
        <v>121</v>
      </c>
      <c r="H6" s="28" t="s">
        <v>108</v>
      </c>
    </row>
    <row r="7" spans="1:8">
      <c r="A7" s="85">
        <v>1</v>
      </c>
      <c r="B7" s="206" t="s">
        <v>373</v>
      </c>
      <c r="C7" s="33">
        <v>1431469.5699999998</v>
      </c>
      <c r="D7" s="33">
        <v>972720</v>
      </c>
      <c r="E7" s="207">
        <v>2404189.5699999998</v>
      </c>
      <c r="F7" s="33">
        <v>193911.6</v>
      </c>
      <c r="G7" s="33">
        <v>61952</v>
      </c>
      <c r="H7" s="34">
        <v>255863.6</v>
      </c>
    </row>
    <row r="8" spans="1:8">
      <c r="A8" s="85">
        <v>1.1000000000000001</v>
      </c>
      <c r="B8" s="254" t="s">
        <v>304</v>
      </c>
      <c r="C8" s="33">
        <v>729500</v>
      </c>
      <c r="D8" s="33">
        <v>945700</v>
      </c>
      <c r="E8" s="207">
        <v>1675200</v>
      </c>
      <c r="F8" s="33">
        <v>125000</v>
      </c>
      <c r="G8" s="33">
        <v>30976</v>
      </c>
      <c r="H8" s="34">
        <v>155976</v>
      </c>
    </row>
    <row r="9" spans="1:8">
      <c r="A9" s="85">
        <v>1.2</v>
      </c>
      <c r="B9" s="254" t="s">
        <v>305</v>
      </c>
      <c r="C9" s="33"/>
      <c r="D9" s="33"/>
      <c r="E9" s="207">
        <v>0</v>
      </c>
      <c r="F9" s="33"/>
      <c r="G9" s="33"/>
      <c r="H9" s="34">
        <v>0</v>
      </c>
    </row>
    <row r="10" spans="1:8">
      <c r="A10" s="85">
        <v>1.3</v>
      </c>
      <c r="B10" s="254" t="s">
        <v>306</v>
      </c>
      <c r="C10" s="33">
        <v>701969.57</v>
      </c>
      <c r="D10" s="33">
        <v>27020</v>
      </c>
      <c r="E10" s="207">
        <v>728989.57</v>
      </c>
      <c r="F10" s="33">
        <v>68911.600000000006</v>
      </c>
      <c r="G10" s="33">
        <v>30976</v>
      </c>
      <c r="H10" s="34">
        <v>99887.6</v>
      </c>
    </row>
    <row r="11" spans="1:8">
      <c r="A11" s="85">
        <v>1.4</v>
      </c>
      <c r="B11" s="254" t="s">
        <v>287</v>
      </c>
      <c r="C11" s="33"/>
      <c r="D11" s="33"/>
      <c r="E11" s="207">
        <v>0</v>
      </c>
      <c r="F11" s="33"/>
      <c r="G11" s="33"/>
      <c r="H11" s="34">
        <v>0</v>
      </c>
    </row>
    <row r="12" spans="1:8" ht="29.25" customHeight="1">
      <c r="A12" s="85">
        <v>2</v>
      </c>
      <c r="B12" s="209" t="s">
        <v>308</v>
      </c>
      <c r="C12" s="33"/>
      <c r="D12" s="33"/>
      <c r="E12" s="207">
        <v>0</v>
      </c>
      <c r="F12" s="33"/>
      <c r="G12" s="33"/>
      <c r="H12" s="34">
        <v>0</v>
      </c>
    </row>
    <row r="13" spans="1:8" ht="19.899999999999999" customHeight="1">
      <c r="A13" s="85">
        <v>3</v>
      </c>
      <c r="B13" s="209" t="s">
        <v>307</v>
      </c>
      <c r="C13" s="33"/>
      <c r="D13" s="33"/>
      <c r="E13" s="207">
        <v>0</v>
      </c>
      <c r="F13" s="33"/>
      <c r="G13" s="33"/>
      <c r="H13" s="34">
        <v>0</v>
      </c>
    </row>
    <row r="14" spans="1:8">
      <c r="A14" s="85">
        <v>3.1</v>
      </c>
      <c r="B14" s="255" t="s">
        <v>288</v>
      </c>
      <c r="C14" s="33"/>
      <c r="D14" s="33"/>
      <c r="E14" s="207">
        <v>0</v>
      </c>
      <c r="F14" s="33"/>
      <c r="G14" s="33"/>
      <c r="H14" s="34">
        <v>0</v>
      </c>
    </row>
    <row r="15" spans="1:8">
      <c r="A15" s="85">
        <v>3.2</v>
      </c>
      <c r="B15" s="255" t="s">
        <v>289</v>
      </c>
      <c r="C15" s="33"/>
      <c r="D15" s="33"/>
      <c r="E15" s="207">
        <v>0</v>
      </c>
      <c r="F15" s="33"/>
      <c r="G15" s="33"/>
      <c r="H15" s="34">
        <v>0</v>
      </c>
    </row>
    <row r="16" spans="1:8">
      <c r="A16" s="85">
        <v>4</v>
      </c>
      <c r="B16" s="258" t="s">
        <v>318</v>
      </c>
      <c r="C16" s="33">
        <v>117000</v>
      </c>
      <c r="D16" s="33">
        <v>13780200</v>
      </c>
      <c r="E16" s="207">
        <v>13897200</v>
      </c>
      <c r="F16" s="33">
        <v>191000</v>
      </c>
      <c r="G16" s="33">
        <v>6350080</v>
      </c>
      <c r="H16" s="34">
        <v>6541080</v>
      </c>
    </row>
    <row r="17" spans="1:8">
      <c r="A17" s="85">
        <v>4.0999999999999996</v>
      </c>
      <c r="B17" s="255" t="s">
        <v>309</v>
      </c>
      <c r="C17" s="33">
        <v>117000</v>
      </c>
      <c r="D17" s="33">
        <v>13780200</v>
      </c>
      <c r="E17" s="207">
        <v>13897200</v>
      </c>
      <c r="F17" s="33">
        <v>191000</v>
      </c>
      <c r="G17" s="33">
        <v>6350080</v>
      </c>
      <c r="H17" s="34">
        <v>6541080</v>
      </c>
    </row>
    <row r="18" spans="1:8">
      <c r="A18" s="85">
        <v>4.2</v>
      </c>
      <c r="B18" s="255" t="s">
        <v>303</v>
      </c>
      <c r="C18" s="33"/>
      <c r="D18" s="33"/>
      <c r="E18" s="207">
        <v>0</v>
      </c>
      <c r="F18" s="33"/>
      <c r="G18" s="33"/>
      <c r="H18" s="34">
        <v>0</v>
      </c>
    </row>
    <row r="19" spans="1:8">
      <c r="A19" s="85">
        <v>5</v>
      </c>
      <c r="B19" s="209" t="s">
        <v>317</v>
      </c>
      <c r="C19" s="33">
        <v>3767139.09</v>
      </c>
      <c r="D19" s="33">
        <v>33566597.490000002</v>
      </c>
      <c r="E19" s="207">
        <v>37333736.579999998</v>
      </c>
      <c r="F19" s="33">
        <v>245000</v>
      </c>
      <c r="G19" s="33">
        <v>18643120.41</v>
      </c>
      <c r="H19" s="34">
        <v>18888120.41</v>
      </c>
    </row>
    <row r="20" spans="1:8">
      <c r="A20" s="85">
        <v>5.0999999999999996</v>
      </c>
      <c r="B20" s="256" t="s">
        <v>292</v>
      </c>
      <c r="C20" s="33">
        <v>585000</v>
      </c>
      <c r="D20" s="33">
        <v>32424</v>
      </c>
      <c r="E20" s="207">
        <v>617424</v>
      </c>
      <c r="F20" s="33">
        <v>140000</v>
      </c>
      <c r="G20" s="33">
        <v>37171.199999999997</v>
      </c>
      <c r="H20" s="34">
        <v>177171.20000000001</v>
      </c>
    </row>
    <row r="21" spans="1:8">
      <c r="A21" s="85">
        <v>5.2</v>
      </c>
      <c r="B21" s="256" t="s">
        <v>291</v>
      </c>
      <c r="C21" s="33"/>
      <c r="D21" s="33"/>
      <c r="E21" s="207">
        <v>0</v>
      </c>
      <c r="F21" s="33"/>
      <c r="G21" s="33"/>
      <c r="H21" s="34">
        <v>0</v>
      </c>
    </row>
    <row r="22" spans="1:8">
      <c r="A22" s="85">
        <v>5.3</v>
      </c>
      <c r="B22" s="256" t="s">
        <v>290</v>
      </c>
      <c r="C22" s="33"/>
      <c r="D22" s="33"/>
      <c r="E22" s="207">
        <v>0</v>
      </c>
      <c r="F22" s="33"/>
      <c r="G22" s="33"/>
      <c r="H22" s="34">
        <v>0</v>
      </c>
    </row>
    <row r="23" spans="1:8">
      <c r="A23" s="85" t="s">
        <v>15</v>
      </c>
      <c r="B23" s="210" t="s">
        <v>75</v>
      </c>
      <c r="C23" s="33">
        <v>0</v>
      </c>
      <c r="D23" s="33">
        <v>5690412</v>
      </c>
      <c r="E23" s="207">
        <v>5690412</v>
      </c>
      <c r="F23" s="33">
        <v>90000</v>
      </c>
      <c r="G23" s="33">
        <v>5656375.3300000001</v>
      </c>
      <c r="H23" s="34">
        <v>5746375.3300000001</v>
      </c>
    </row>
    <row r="24" spans="1:8">
      <c r="A24" s="85" t="s">
        <v>16</v>
      </c>
      <c r="B24" s="210" t="s">
        <v>76</v>
      </c>
      <c r="C24" s="33">
        <v>0</v>
      </c>
      <c r="D24" s="33">
        <v>6814173.7999999998</v>
      </c>
      <c r="E24" s="207">
        <v>6814173.7999999998</v>
      </c>
      <c r="F24" s="33">
        <v>0</v>
      </c>
      <c r="G24" s="33">
        <v>7774666.2400000002</v>
      </c>
      <c r="H24" s="34">
        <v>7774666.2400000002</v>
      </c>
    </row>
    <row r="25" spans="1:8">
      <c r="A25" s="85" t="s">
        <v>17</v>
      </c>
      <c r="B25" s="210" t="s">
        <v>77</v>
      </c>
      <c r="C25" s="33">
        <v>0</v>
      </c>
      <c r="D25" s="33">
        <v>671023.56999999995</v>
      </c>
      <c r="E25" s="207">
        <v>671023.56999999995</v>
      </c>
      <c r="F25" s="33">
        <v>0</v>
      </c>
      <c r="G25" s="33">
        <v>0</v>
      </c>
      <c r="H25" s="34">
        <v>0</v>
      </c>
    </row>
    <row r="26" spans="1:8">
      <c r="A26" s="85" t="s">
        <v>18</v>
      </c>
      <c r="B26" s="210" t="s">
        <v>78</v>
      </c>
      <c r="C26" s="33">
        <v>0</v>
      </c>
      <c r="D26" s="33">
        <v>15811559.869999999</v>
      </c>
      <c r="E26" s="207">
        <v>15811559.869999999</v>
      </c>
      <c r="F26" s="33">
        <v>0</v>
      </c>
      <c r="G26" s="33">
        <v>5174907.6399999997</v>
      </c>
      <c r="H26" s="34">
        <v>5174907.6399999997</v>
      </c>
    </row>
    <row r="27" spans="1:8">
      <c r="A27" s="85" t="s">
        <v>19</v>
      </c>
      <c r="B27" s="210" t="s">
        <v>79</v>
      </c>
      <c r="C27" s="33">
        <v>0</v>
      </c>
      <c r="D27" s="33">
        <v>0</v>
      </c>
      <c r="E27" s="207">
        <v>0</v>
      </c>
      <c r="F27" s="33">
        <v>0</v>
      </c>
      <c r="G27" s="33">
        <v>0</v>
      </c>
      <c r="H27" s="34">
        <v>0</v>
      </c>
    </row>
    <row r="28" spans="1:8">
      <c r="A28" s="85">
        <v>5.4</v>
      </c>
      <c r="B28" s="256" t="s">
        <v>293</v>
      </c>
      <c r="C28" s="33">
        <v>15000</v>
      </c>
      <c r="D28" s="33">
        <v>0</v>
      </c>
      <c r="E28" s="207">
        <v>15000</v>
      </c>
      <c r="F28" s="33">
        <v>0</v>
      </c>
      <c r="G28" s="33">
        <v>0</v>
      </c>
      <c r="H28" s="34">
        <v>0</v>
      </c>
    </row>
    <row r="29" spans="1:8">
      <c r="A29" s="85">
        <v>5.5</v>
      </c>
      <c r="B29" s="256" t="s">
        <v>294</v>
      </c>
      <c r="C29" s="33">
        <v>989730.96</v>
      </c>
      <c r="D29" s="33">
        <v>0</v>
      </c>
      <c r="E29" s="207">
        <v>989730.96</v>
      </c>
      <c r="F29" s="33">
        <v>15000</v>
      </c>
      <c r="G29" s="33">
        <v>0</v>
      </c>
      <c r="H29" s="34">
        <v>15000</v>
      </c>
    </row>
    <row r="30" spans="1:8">
      <c r="A30" s="85">
        <v>5.6</v>
      </c>
      <c r="B30" s="256" t="s">
        <v>295</v>
      </c>
      <c r="C30" s="33">
        <v>0</v>
      </c>
      <c r="D30" s="33">
        <v>1766756.2</v>
      </c>
      <c r="E30" s="207">
        <v>1766756.2</v>
      </c>
      <c r="F30" s="33">
        <v>0</v>
      </c>
      <c r="G30" s="33">
        <v>0</v>
      </c>
      <c r="H30" s="34">
        <v>0</v>
      </c>
    </row>
    <row r="31" spans="1:8">
      <c r="A31" s="85">
        <v>5.7</v>
      </c>
      <c r="B31" s="256" t="s">
        <v>79</v>
      </c>
      <c r="C31" s="33">
        <v>2177408.13</v>
      </c>
      <c r="D31" s="33">
        <v>2780248.05</v>
      </c>
      <c r="E31" s="207">
        <v>4957656.18</v>
      </c>
      <c r="F31" s="33">
        <v>0</v>
      </c>
      <c r="G31" s="33">
        <v>0</v>
      </c>
      <c r="H31" s="34">
        <v>0</v>
      </c>
    </row>
    <row r="32" spans="1:8">
      <c r="A32" s="85">
        <v>6</v>
      </c>
      <c r="B32" s="209" t="s">
        <v>323</v>
      </c>
      <c r="C32" s="33">
        <v>4747200</v>
      </c>
      <c r="D32" s="33">
        <v>8645859.5999999996</v>
      </c>
      <c r="E32" s="207">
        <v>13393059.6</v>
      </c>
      <c r="F32" s="33">
        <v>0</v>
      </c>
      <c r="G32" s="33">
        <v>10067200</v>
      </c>
      <c r="H32" s="34">
        <v>10067200</v>
      </c>
    </row>
    <row r="33" spans="1:8">
      <c r="A33" s="85">
        <v>6.1</v>
      </c>
      <c r="B33" s="257" t="s">
        <v>313</v>
      </c>
      <c r="C33" s="33">
        <v>0</v>
      </c>
      <c r="D33" s="33">
        <v>8106000</v>
      </c>
      <c r="E33" s="207">
        <v>8106000</v>
      </c>
      <c r="F33" s="33">
        <v>0</v>
      </c>
      <c r="G33" s="33">
        <v>6195200</v>
      </c>
      <c r="H33" s="34">
        <v>6195200</v>
      </c>
    </row>
    <row r="34" spans="1:8">
      <c r="A34" s="85">
        <v>6.2</v>
      </c>
      <c r="B34" s="257" t="s">
        <v>314</v>
      </c>
      <c r="C34" s="33">
        <v>4747200</v>
      </c>
      <c r="D34" s="33">
        <v>539859.6</v>
      </c>
      <c r="E34" s="207">
        <v>5287059.5999999996</v>
      </c>
      <c r="F34" s="33">
        <v>0</v>
      </c>
      <c r="G34" s="33">
        <v>3872000</v>
      </c>
      <c r="H34" s="34">
        <v>3872000</v>
      </c>
    </row>
    <row r="35" spans="1:8">
      <c r="A35" s="85">
        <v>6.3</v>
      </c>
      <c r="B35" s="257" t="s">
        <v>310</v>
      </c>
      <c r="C35" s="33"/>
      <c r="D35" s="33"/>
      <c r="E35" s="207">
        <v>0</v>
      </c>
      <c r="F35" s="33"/>
      <c r="G35" s="33"/>
      <c r="H35" s="34">
        <v>0</v>
      </c>
    </row>
    <row r="36" spans="1:8">
      <c r="A36" s="85">
        <v>6.4</v>
      </c>
      <c r="B36" s="257" t="s">
        <v>311</v>
      </c>
      <c r="C36" s="33"/>
      <c r="D36" s="33"/>
      <c r="E36" s="207">
        <v>0</v>
      </c>
      <c r="F36" s="33"/>
      <c r="G36" s="33"/>
      <c r="H36" s="34">
        <v>0</v>
      </c>
    </row>
    <row r="37" spans="1:8">
      <c r="A37" s="85">
        <v>6.5</v>
      </c>
      <c r="B37" s="257" t="s">
        <v>312</v>
      </c>
      <c r="C37" s="33"/>
      <c r="D37" s="33"/>
      <c r="E37" s="207">
        <v>0</v>
      </c>
      <c r="F37" s="33"/>
      <c r="G37" s="33"/>
      <c r="H37" s="34">
        <v>0</v>
      </c>
    </row>
    <row r="38" spans="1:8">
      <c r="A38" s="85">
        <v>6.6</v>
      </c>
      <c r="B38" s="257" t="s">
        <v>315</v>
      </c>
      <c r="C38" s="33"/>
      <c r="D38" s="33"/>
      <c r="E38" s="207">
        <v>0</v>
      </c>
      <c r="F38" s="33"/>
      <c r="G38" s="33"/>
      <c r="H38" s="34">
        <v>0</v>
      </c>
    </row>
    <row r="39" spans="1:8">
      <c r="A39" s="85">
        <v>6.7</v>
      </c>
      <c r="B39" s="257" t="s">
        <v>316</v>
      </c>
      <c r="C39" s="33"/>
      <c r="D39" s="33"/>
      <c r="E39" s="207">
        <v>0</v>
      </c>
      <c r="F39" s="33"/>
      <c r="G39" s="33"/>
      <c r="H39" s="34">
        <v>0</v>
      </c>
    </row>
    <row r="40" spans="1:8">
      <c r="A40" s="85">
        <v>7</v>
      </c>
      <c r="B40" s="209" t="s">
        <v>319</v>
      </c>
      <c r="C40" s="33">
        <v>4551787</v>
      </c>
      <c r="D40" s="33">
        <v>5268195</v>
      </c>
      <c r="E40" s="207">
        <v>9819982</v>
      </c>
      <c r="F40" s="33">
        <v>4933060</v>
      </c>
      <c r="G40" s="33">
        <v>6250532</v>
      </c>
      <c r="H40" s="34">
        <v>11183592</v>
      </c>
    </row>
    <row r="41" spans="1:8">
      <c r="A41" s="85">
        <v>7.1</v>
      </c>
      <c r="B41" s="208" t="s">
        <v>320</v>
      </c>
      <c r="C41" s="33">
        <v>50929</v>
      </c>
      <c r="D41" s="33">
        <v>4447</v>
      </c>
      <c r="E41" s="207">
        <v>55376</v>
      </c>
      <c r="F41" s="33">
        <v>55</v>
      </c>
      <c r="G41" s="33">
        <v>134061</v>
      </c>
      <c r="H41" s="34">
        <v>134116</v>
      </c>
    </row>
    <row r="42" spans="1:8" ht="25.5">
      <c r="A42" s="85">
        <v>7.2</v>
      </c>
      <c r="B42" s="208" t="s">
        <v>321</v>
      </c>
      <c r="C42" s="33">
        <v>1636762</v>
      </c>
      <c r="D42" s="33">
        <v>2309107</v>
      </c>
      <c r="E42" s="207">
        <v>3945869</v>
      </c>
      <c r="F42" s="33">
        <v>1719703</v>
      </c>
      <c r="G42" s="33">
        <v>2475484</v>
      </c>
      <c r="H42" s="34">
        <v>4195187</v>
      </c>
    </row>
    <row r="43" spans="1:8" ht="25.5">
      <c r="A43" s="85">
        <v>7.3</v>
      </c>
      <c r="B43" s="208" t="s">
        <v>324</v>
      </c>
      <c r="C43" s="33">
        <v>697494</v>
      </c>
      <c r="D43" s="33">
        <v>570878</v>
      </c>
      <c r="E43" s="207">
        <v>1268372</v>
      </c>
      <c r="F43" s="33">
        <v>975959</v>
      </c>
      <c r="G43" s="33">
        <v>825048</v>
      </c>
      <c r="H43" s="34">
        <v>1801007</v>
      </c>
    </row>
    <row r="44" spans="1:8" ht="25.5">
      <c r="A44" s="85">
        <v>7.4</v>
      </c>
      <c r="B44" s="208" t="s">
        <v>325</v>
      </c>
      <c r="C44" s="33">
        <v>2166602</v>
      </c>
      <c r="D44" s="33">
        <v>2383763</v>
      </c>
      <c r="E44" s="207">
        <v>4550365</v>
      </c>
      <c r="F44" s="33">
        <v>2237343</v>
      </c>
      <c r="G44" s="33">
        <v>2815939</v>
      </c>
      <c r="H44" s="34">
        <v>5053282</v>
      </c>
    </row>
    <row r="45" spans="1:8">
      <c r="A45" s="85">
        <v>8</v>
      </c>
      <c r="B45" s="209" t="s">
        <v>302</v>
      </c>
      <c r="C45" s="33"/>
      <c r="D45" s="33"/>
      <c r="E45" s="207">
        <v>0</v>
      </c>
      <c r="F45" s="33"/>
      <c r="G45" s="33"/>
      <c r="H45" s="34">
        <v>0</v>
      </c>
    </row>
    <row r="46" spans="1:8">
      <c r="A46" s="85">
        <v>8.1</v>
      </c>
      <c r="B46" s="255" t="s">
        <v>326</v>
      </c>
      <c r="C46" s="33"/>
      <c r="D46" s="33"/>
      <c r="E46" s="207">
        <v>0</v>
      </c>
      <c r="F46" s="33"/>
      <c r="G46" s="33"/>
      <c r="H46" s="34">
        <v>0</v>
      </c>
    </row>
    <row r="47" spans="1:8">
      <c r="A47" s="85">
        <v>8.1999999999999993</v>
      </c>
      <c r="B47" s="255" t="s">
        <v>327</v>
      </c>
      <c r="C47" s="33"/>
      <c r="D47" s="33"/>
      <c r="E47" s="207">
        <v>0</v>
      </c>
      <c r="F47" s="33"/>
      <c r="G47" s="33"/>
      <c r="H47" s="34">
        <v>0</v>
      </c>
    </row>
    <row r="48" spans="1:8">
      <c r="A48" s="85">
        <v>8.3000000000000007</v>
      </c>
      <c r="B48" s="255" t="s">
        <v>328</v>
      </c>
      <c r="C48" s="33"/>
      <c r="D48" s="33"/>
      <c r="E48" s="207">
        <v>0</v>
      </c>
      <c r="F48" s="33"/>
      <c r="G48" s="33"/>
      <c r="H48" s="34">
        <v>0</v>
      </c>
    </row>
    <row r="49" spans="1:8">
      <c r="A49" s="85">
        <v>8.4</v>
      </c>
      <c r="B49" s="255" t="s">
        <v>329</v>
      </c>
      <c r="C49" s="33"/>
      <c r="D49" s="33"/>
      <c r="E49" s="207">
        <v>0</v>
      </c>
      <c r="F49" s="33"/>
      <c r="G49" s="33"/>
      <c r="H49" s="34">
        <v>0</v>
      </c>
    </row>
    <row r="50" spans="1:8">
      <c r="A50" s="85">
        <v>8.5</v>
      </c>
      <c r="B50" s="255" t="s">
        <v>330</v>
      </c>
      <c r="C50" s="33"/>
      <c r="D50" s="33"/>
      <c r="E50" s="207">
        <v>0</v>
      </c>
      <c r="F50" s="33"/>
      <c r="G50" s="33"/>
      <c r="H50" s="34">
        <v>0</v>
      </c>
    </row>
    <row r="51" spans="1:8">
      <c r="A51" s="85">
        <v>8.6</v>
      </c>
      <c r="B51" s="255" t="s">
        <v>331</v>
      </c>
      <c r="C51" s="33"/>
      <c r="D51" s="33"/>
      <c r="E51" s="207">
        <v>0</v>
      </c>
      <c r="F51" s="33"/>
      <c r="G51" s="33"/>
      <c r="H51" s="34">
        <v>0</v>
      </c>
    </row>
    <row r="52" spans="1:8">
      <c r="A52" s="85">
        <v>8.6999999999999993</v>
      </c>
      <c r="B52" s="255" t="s">
        <v>332</v>
      </c>
      <c r="C52" s="33"/>
      <c r="D52" s="33"/>
      <c r="E52" s="207">
        <v>0</v>
      </c>
      <c r="F52" s="33"/>
      <c r="G52" s="33"/>
      <c r="H52" s="34">
        <v>0</v>
      </c>
    </row>
    <row r="53" spans="1:8" ht="15" thickBot="1">
      <c r="A53" s="211">
        <v>9</v>
      </c>
      <c r="B53" s="212" t="s">
        <v>322</v>
      </c>
      <c r="C53" s="213"/>
      <c r="D53" s="213"/>
      <c r="E53" s="214">
        <v>0</v>
      </c>
      <c r="F53" s="213"/>
      <c r="G53" s="213"/>
      <c r="H53" s="4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5" sqref="C5:G13"/>
    </sheetView>
  </sheetViews>
  <sheetFormatPr defaultColWidth="9.28515625" defaultRowHeight="12.75"/>
  <cols>
    <col min="1" max="1" width="9.5703125" style="4" bestFit="1" customWidth="1"/>
    <col min="2" max="2" width="93.5703125" style="4" customWidth="1"/>
    <col min="3" max="4" width="10.7109375" style="4" customWidth="1"/>
    <col min="5" max="11" width="9.7109375" style="47" customWidth="1"/>
    <col min="12" max="16384" width="9.28515625" style="47"/>
  </cols>
  <sheetData>
    <row r="1" spans="1:7">
      <c r="A1" s="2" t="s">
        <v>30</v>
      </c>
      <c r="B1" s="3" t="str">
        <f>'Info '!C2</f>
        <v>JSC Silk Bank</v>
      </c>
      <c r="C1" s="3"/>
    </row>
    <row r="2" spans="1:7">
      <c r="A2" s="2" t="s">
        <v>31</v>
      </c>
      <c r="B2" s="542">
        <f>'1. key ratios '!B2</f>
        <v>44926</v>
      </c>
      <c r="C2" s="3"/>
    </row>
    <row r="3" spans="1:7">
      <c r="A3" s="2"/>
      <c r="B3" s="3"/>
      <c r="C3" s="3"/>
    </row>
    <row r="4" spans="1:7" ht="15" customHeight="1" thickBot="1">
      <c r="A4" s="4" t="s">
        <v>197</v>
      </c>
      <c r="B4" s="151" t="s">
        <v>296</v>
      </c>
      <c r="C4" s="65" t="s">
        <v>73</v>
      </c>
    </row>
    <row r="5" spans="1:7" ht="15" customHeight="1">
      <c r="A5" s="242" t="s">
        <v>6</v>
      </c>
      <c r="B5" s="243"/>
      <c r="C5" s="409" t="s">
        <v>786</v>
      </c>
      <c r="D5" s="409" t="s">
        <v>779</v>
      </c>
      <c r="E5" s="409" t="s">
        <v>780</v>
      </c>
      <c r="F5" s="409" t="s">
        <v>781</v>
      </c>
      <c r="G5" s="410" t="s">
        <v>782</v>
      </c>
    </row>
    <row r="6" spans="1:7" ht="15" customHeight="1">
      <c r="A6" s="66">
        <v>1</v>
      </c>
      <c r="B6" s="337" t="s">
        <v>300</v>
      </c>
      <c r="C6" s="401">
        <v>48626232.434000015</v>
      </c>
      <c r="D6" s="403">
        <v>58591156.152200013</v>
      </c>
      <c r="E6" s="339">
        <v>44248185.415999994</v>
      </c>
      <c r="F6" s="401">
        <v>55390784.489</v>
      </c>
      <c r="G6" s="406">
        <v>53811175.459999993</v>
      </c>
    </row>
    <row r="7" spans="1:7" ht="15" customHeight="1">
      <c r="A7" s="66">
        <v>1.1000000000000001</v>
      </c>
      <c r="B7" s="337" t="s">
        <v>480</v>
      </c>
      <c r="C7" s="402">
        <v>46683171.242000014</v>
      </c>
      <c r="D7" s="404">
        <v>55859844.179000013</v>
      </c>
      <c r="E7" s="402">
        <v>42732896.415999994</v>
      </c>
      <c r="F7" s="402">
        <v>54719003.888999999</v>
      </c>
      <c r="G7" s="407">
        <v>53453855.459999993</v>
      </c>
    </row>
    <row r="8" spans="1:7">
      <c r="A8" s="66" t="s">
        <v>14</v>
      </c>
      <c r="B8" s="337" t="s">
        <v>196</v>
      </c>
      <c r="C8" s="402">
        <v>0</v>
      </c>
      <c r="D8" s="404">
        <v>0</v>
      </c>
      <c r="E8" s="402">
        <v>0</v>
      </c>
      <c r="F8" s="402">
        <v>0</v>
      </c>
      <c r="G8" s="407">
        <v>0</v>
      </c>
    </row>
    <row r="9" spans="1:7" ht="15" customHeight="1">
      <c r="A9" s="66">
        <v>1.2</v>
      </c>
      <c r="B9" s="338" t="s">
        <v>195</v>
      </c>
      <c r="C9" s="402">
        <v>1675200</v>
      </c>
      <c r="D9" s="404">
        <v>2531820</v>
      </c>
      <c r="E9" s="402">
        <v>1318789</v>
      </c>
      <c r="F9" s="402">
        <v>510513</v>
      </c>
      <c r="G9" s="407">
        <v>155976</v>
      </c>
    </row>
    <row r="10" spans="1:7" ht="15" customHeight="1">
      <c r="A10" s="66">
        <v>1.3</v>
      </c>
      <c r="B10" s="337" t="s">
        <v>28</v>
      </c>
      <c r="C10" s="402">
        <v>267861.19199999998</v>
      </c>
      <c r="D10" s="404">
        <v>199491.97320000001</v>
      </c>
      <c r="E10" s="402">
        <v>196500</v>
      </c>
      <c r="F10" s="402">
        <v>161267.6</v>
      </c>
      <c r="G10" s="407">
        <v>201344</v>
      </c>
    </row>
    <row r="11" spans="1:7" ht="15" customHeight="1">
      <c r="A11" s="66">
        <v>2</v>
      </c>
      <c r="B11" s="337" t="s">
        <v>297</v>
      </c>
      <c r="C11" s="402">
        <v>654785.6988844797</v>
      </c>
      <c r="D11" s="404">
        <v>181209.02473352003</v>
      </c>
      <c r="E11" s="402">
        <v>264348.69100150996</v>
      </c>
      <c r="F11" s="402">
        <v>7160193.2829701798</v>
      </c>
      <c r="G11" s="407">
        <v>3328281.2730880897</v>
      </c>
    </row>
    <row r="12" spans="1:7" ht="15" customHeight="1">
      <c r="A12" s="66">
        <v>3</v>
      </c>
      <c r="B12" s="337" t="s">
        <v>298</v>
      </c>
      <c r="C12" s="402">
        <v>7959154.9100000001</v>
      </c>
      <c r="D12" s="404">
        <v>9340583.0187499989</v>
      </c>
      <c r="E12" s="402">
        <v>9340583.0187499989</v>
      </c>
      <c r="F12" s="402">
        <v>9340583.0187499989</v>
      </c>
      <c r="G12" s="407">
        <v>9340583.0187499989</v>
      </c>
    </row>
    <row r="13" spans="1:7" ht="15" customHeight="1" thickBot="1">
      <c r="A13" s="68">
        <v>4</v>
      </c>
      <c r="B13" s="69" t="s">
        <v>299</v>
      </c>
      <c r="C13" s="340">
        <v>57240173.042884499</v>
      </c>
      <c r="D13" s="405">
        <v>68112948.195683539</v>
      </c>
      <c r="E13" s="341">
        <v>53853117.125751503</v>
      </c>
      <c r="F13" s="340">
        <v>71891560.79072018</v>
      </c>
      <c r="G13" s="408">
        <v>66480039.751838081</v>
      </c>
    </row>
    <row r="14" spans="1:7">
      <c r="B14" s="72"/>
    </row>
    <row r="15" spans="1:7" ht="25.5">
      <c r="B15" s="72" t="s">
        <v>481</v>
      </c>
    </row>
    <row r="16" spans="1:7">
      <c r="B16" s="72"/>
    </row>
    <row r="17" s="47" customFormat="1" ht="11.25"/>
    <row r="18" s="47" customFormat="1" ht="11.25"/>
    <row r="19" s="47" customFormat="1" ht="11.25"/>
    <row r="20" s="47" customFormat="1" ht="11.25"/>
    <row r="21" s="47" customFormat="1" ht="11.25"/>
    <row r="22" s="47" customFormat="1" ht="11.25"/>
    <row r="23" s="47" customFormat="1" ht="11.25"/>
    <row r="24" s="47" customFormat="1" ht="11.25"/>
    <row r="25" s="47" customFormat="1" ht="11.25"/>
    <row r="26" s="47" customFormat="1" ht="11.25"/>
    <row r="27" s="47" customFormat="1" ht="11.25"/>
    <row r="28" s="47" customFormat="1" ht="11.25"/>
    <row r="29" s="47"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zoomScale="130" zoomScaleNormal="130" workbookViewId="0">
      <pane xSplit="1" ySplit="4" topLeftCell="B19" activePane="bottomRight" state="frozen"/>
      <selection activeCell="B9" sqref="B9"/>
      <selection pane="topRight" activeCell="B9" sqref="B9"/>
      <selection pane="bottomLeft" activeCell="B9" sqref="B9"/>
      <selection pane="bottomRight" activeCell="F25" sqref="F25"/>
    </sheetView>
  </sheetViews>
  <sheetFormatPr defaultColWidth="9.28515625" defaultRowHeight="14.25"/>
  <cols>
    <col min="1" max="1" width="9.5703125" style="4" bestFit="1" customWidth="1"/>
    <col min="2" max="2" width="65.5703125" style="4" customWidth="1"/>
    <col min="3" max="3" width="29.140625" style="4" customWidth="1"/>
    <col min="4" max="16384" width="9.28515625" style="5"/>
  </cols>
  <sheetData>
    <row r="1" spans="1:3">
      <c r="A1" s="2" t="s">
        <v>30</v>
      </c>
      <c r="B1" s="3" t="s">
        <v>738</v>
      </c>
    </row>
    <row r="2" spans="1:3">
      <c r="A2" s="2" t="s">
        <v>31</v>
      </c>
      <c r="B2" s="542">
        <f>'5. RWA '!B2</f>
        <v>44926</v>
      </c>
    </row>
    <row r="4" spans="1:3" ht="28.15" customHeight="1" thickBot="1">
      <c r="A4" s="609" t="s">
        <v>80</v>
      </c>
      <c r="B4" s="610" t="s">
        <v>266</v>
      </c>
      <c r="C4" s="611"/>
    </row>
    <row r="5" spans="1:3">
      <c r="A5" s="73"/>
      <c r="B5" s="399" t="s">
        <v>81</v>
      </c>
      <c r="C5" s="400" t="s">
        <v>494</v>
      </c>
    </row>
    <row r="6" spans="1:3">
      <c r="A6" s="74">
        <v>1</v>
      </c>
      <c r="B6" s="541" t="s">
        <v>740</v>
      </c>
      <c r="C6" s="612" t="s">
        <v>741</v>
      </c>
    </row>
    <row r="7" spans="1:3">
      <c r="A7" s="74">
        <v>2</v>
      </c>
      <c r="B7" s="541" t="s">
        <v>742</v>
      </c>
      <c r="C7" s="612" t="s">
        <v>743</v>
      </c>
    </row>
    <row r="8" spans="1:3">
      <c r="A8" s="74">
        <v>3</v>
      </c>
      <c r="B8" s="541" t="s">
        <v>744</v>
      </c>
      <c r="C8" s="612" t="s">
        <v>743</v>
      </c>
    </row>
    <row r="9" spans="1:3">
      <c r="A9" s="74">
        <v>4</v>
      </c>
      <c r="B9" s="541" t="s">
        <v>745</v>
      </c>
      <c r="C9" s="612" t="s">
        <v>743</v>
      </c>
    </row>
    <row r="10" spans="1:3">
      <c r="A10" s="74">
        <v>5</v>
      </c>
      <c r="B10" s="541" t="s">
        <v>746</v>
      </c>
      <c r="C10" s="612" t="s">
        <v>747</v>
      </c>
    </row>
    <row r="11" spans="1:3">
      <c r="A11" s="74">
        <v>6</v>
      </c>
      <c r="B11" s="541" t="s">
        <v>783</v>
      </c>
      <c r="C11" s="612" t="s">
        <v>747</v>
      </c>
    </row>
    <row r="12" spans="1:3">
      <c r="A12" s="74"/>
      <c r="B12" s="541"/>
      <c r="C12" s="612"/>
    </row>
    <row r="13" spans="1:3" ht="25.5">
      <c r="A13" s="74"/>
      <c r="B13" s="613" t="s">
        <v>82</v>
      </c>
      <c r="C13" s="614" t="s">
        <v>495</v>
      </c>
    </row>
    <row r="14" spans="1:3">
      <c r="A14" s="74">
        <v>1</v>
      </c>
      <c r="B14" s="541" t="s">
        <v>787</v>
      </c>
      <c r="C14" s="628" t="s">
        <v>763</v>
      </c>
    </row>
    <row r="15" spans="1:3">
      <c r="A15" s="74">
        <v>2</v>
      </c>
      <c r="B15" s="541" t="s">
        <v>748</v>
      </c>
      <c r="C15" s="628" t="s">
        <v>788</v>
      </c>
    </row>
    <row r="16" spans="1:3">
      <c r="A16" s="74">
        <v>3</v>
      </c>
      <c r="B16" s="541" t="s">
        <v>761</v>
      </c>
      <c r="C16" s="628" t="s">
        <v>762</v>
      </c>
    </row>
    <row r="17" spans="1:3">
      <c r="A17" s="616">
        <v>4</v>
      </c>
      <c r="B17" s="630" t="s">
        <v>750</v>
      </c>
      <c r="C17" s="629" t="s">
        <v>764</v>
      </c>
    </row>
    <row r="18" spans="1:3">
      <c r="A18" s="74">
        <v>5</v>
      </c>
      <c r="B18" s="541" t="s">
        <v>749</v>
      </c>
      <c r="C18" s="628" t="s">
        <v>766</v>
      </c>
    </row>
    <row r="19" spans="1:3">
      <c r="A19" s="74">
        <v>6</v>
      </c>
      <c r="B19" s="541" t="s">
        <v>765</v>
      </c>
      <c r="C19" s="628" t="s">
        <v>767</v>
      </c>
    </row>
    <row r="20" spans="1:3" ht="15.75" customHeight="1">
      <c r="A20" s="74">
        <v>7</v>
      </c>
      <c r="B20" s="541" t="s">
        <v>789</v>
      </c>
      <c r="C20" s="629" t="s">
        <v>770</v>
      </c>
    </row>
    <row r="21" spans="1:3" ht="15.75" customHeight="1">
      <c r="A21" s="74">
        <v>8</v>
      </c>
      <c r="B21" s="541" t="s">
        <v>769</v>
      </c>
      <c r="C21" s="629" t="s">
        <v>790</v>
      </c>
    </row>
    <row r="22" spans="1:3" ht="15.75" customHeight="1">
      <c r="A22" s="74">
        <v>9</v>
      </c>
      <c r="B22" s="541" t="s">
        <v>771</v>
      </c>
      <c r="C22" s="629" t="s">
        <v>772</v>
      </c>
    </row>
    <row r="23" spans="1:3" ht="15.75" customHeight="1">
      <c r="A23" s="74">
        <v>10</v>
      </c>
      <c r="B23" s="541" t="s">
        <v>791</v>
      </c>
      <c r="C23" s="629" t="s">
        <v>792</v>
      </c>
    </row>
    <row r="24" spans="1:3" ht="15.75" customHeight="1">
      <c r="A24" s="74"/>
      <c r="B24" s="541"/>
      <c r="C24" s="629"/>
    </row>
    <row r="25" spans="1:3" ht="30" customHeight="1">
      <c r="A25" s="74"/>
      <c r="B25" s="645" t="s">
        <v>83</v>
      </c>
      <c r="C25" s="646"/>
    </row>
    <row r="26" spans="1:3" ht="15">
      <c r="A26" s="74">
        <v>1</v>
      </c>
      <c r="B26" s="540" t="s">
        <v>796</v>
      </c>
      <c r="C26" s="634">
        <v>0.59997710000000004</v>
      </c>
    </row>
    <row r="27" spans="1:3" ht="15">
      <c r="A27" s="74">
        <v>2</v>
      </c>
      <c r="B27" s="540" t="s">
        <v>752</v>
      </c>
      <c r="C27" s="634">
        <v>0.37136829999999998</v>
      </c>
    </row>
    <row r="28" spans="1:3" ht="15">
      <c r="A28" s="74">
        <v>3</v>
      </c>
      <c r="B28" s="540" t="s">
        <v>793</v>
      </c>
      <c r="C28" s="631">
        <v>2.8595800000000001E-2</v>
      </c>
    </row>
    <row r="29" spans="1:3" ht="15.75" customHeight="1">
      <c r="A29" s="74"/>
      <c r="B29" s="540"/>
      <c r="C29" s="612"/>
    </row>
    <row r="30" spans="1:3" ht="29.25" customHeight="1">
      <c r="A30" s="74"/>
      <c r="B30" s="645" t="s">
        <v>84</v>
      </c>
      <c r="C30" s="646"/>
    </row>
    <row r="31" spans="1:3" ht="15">
      <c r="A31" s="624">
        <v>1</v>
      </c>
      <c r="B31" s="625" t="s">
        <v>751</v>
      </c>
      <c r="C31" s="634">
        <v>0.59997710000000004</v>
      </c>
    </row>
    <row r="32" spans="1:3" ht="15">
      <c r="A32" s="626">
        <v>1.1000000000000001</v>
      </c>
      <c r="B32" s="625" t="s">
        <v>753</v>
      </c>
      <c r="C32" s="632">
        <v>0.372</v>
      </c>
    </row>
    <row r="33" spans="1:3" ht="15">
      <c r="A33" s="626">
        <v>1.2</v>
      </c>
      <c r="B33" s="625" t="s">
        <v>754</v>
      </c>
      <c r="C33" s="632">
        <v>0.17100000000000001</v>
      </c>
    </row>
    <row r="34" spans="1:3" ht="15">
      <c r="A34" s="626">
        <v>1.3</v>
      </c>
      <c r="B34" s="625" t="s">
        <v>798</v>
      </c>
      <c r="C34" s="632">
        <v>5.7000000000000002E-2</v>
      </c>
    </row>
    <row r="35" spans="1:3" ht="15">
      <c r="A35" s="624">
        <v>2</v>
      </c>
      <c r="B35" s="625" t="s">
        <v>752</v>
      </c>
      <c r="C35" s="634">
        <v>0.37136829999999998</v>
      </c>
    </row>
    <row r="36" spans="1:3" ht="15">
      <c r="A36" s="626">
        <v>2.1</v>
      </c>
      <c r="B36" s="625" t="s">
        <v>797</v>
      </c>
      <c r="C36" s="633">
        <v>0.37140000000000001</v>
      </c>
    </row>
    <row r="37" spans="1:3" ht="15">
      <c r="A37" s="627" t="s">
        <v>755</v>
      </c>
      <c r="B37" s="625" t="s">
        <v>756</v>
      </c>
      <c r="C37" s="633">
        <v>0.37140000000000001</v>
      </c>
    </row>
    <row r="38" spans="1:3" ht="15" thickBot="1">
      <c r="A38" s="75"/>
      <c r="B38" s="76"/>
      <c r="C38" s="615"/>
    </row>
  </sheetData>
  <mergeCells count="2">
    <mergeCell ref="B25:C25"/>
    <mergeCell ref="B30:C30"/>
  </mergeCells>
  <dataValidations count="1">
    <dataValidation type="list" allowBlank="1" showInputMessage="1" showErrorMessage="1" sqref="C6:C11" xr:uid="{26124CC7-1597-4274-8D29-4653C4BC453F}">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115" zoomScaleNormal="115" workbookViewId="0">
      <pane xSplit="1" ySplit="5" topLeftCell="B6" activePane="bottomRight" state="frozen"/>
      <selection activeCell="B9" sqref="B9"/>
      <selection pane="topRight" activeCell="B9" sqref="B9"/>
      <selection pane="bottomLeft" activeCell="B9" sqref="B9"/>
      <selection pane="bottomRight" activeCell="G19" sqref="G19"/>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71" t="s">
        <v>30</v>
      </c>
      <c r="B1" s="3" t="str">
        <f>'Info '!C2</f>
        <v>JSC Silk Bank</v>
      </c>
    </row>
    <row r="2" spans="1:5" s="2" customFormat="1" ht="15.75" customHeight="1">
      <c r="A2" s="71" t="s">
        <v>31</v>
      </c>
      <c r="B2" s="542">
        <f>'1. key ratios '!B2</f>
        <v>44926</v>
      </c>
    </row>
    <row r="3" spans="1:5" s="2" customFormat="1" ht="15.75" customHeight="1">
      <c r="A3" s="71"/>
    </row>
    <row r="4" spans="1:5" s="2" customFormat="1" ht="15.75" customHeight="1" thickBot="1">
      <c r="A4" s="283" t="s">
        <v>201</v>
      </c>
      <c r="B4" s="651" t="s">
        <v>346</v>
      </c>
      <c r="C4" s="652"/>
      <c r="D4" s="652"/>
      <c r="E4" s="652"/>
    </row>
    <row r="5" spans="1:5" s="80" customFormat="1" ht="17.649999999999999" customHeight="1">
      <c r="A5" s="225"/>
      <c r="B5" s="226"/>
      <c r="C5" s="78" t="s">
        <v>0</v>
      </c>
      <c r="D5" s="78" t="s">
        <v>1</v>
      </c>
      <c r="E5" s="79" t="s">
        <v>2</v>
      </c>
    </row>
    <row r="6" spans="1:5" ht="14.65" customHeight="1">
      <c r="A6" s="168"/>
      <c r="B6" s="647" t="s">
        <v>353</v>
      </c>
      <c r="C6" s="647" t="s">
        <v>92</v>
      </c>
      <c r="D6" s="649" t="s">
        <v>200</v>
      </c>
      <c r="E6" s="650"/>
    </row>
    <row r="7" spans="1:5" ht="99.6" customHeight="1">
      <c r="A7" s="168"/>
      <c r="B7" s="648"/>
      <c r="C7" s="647"/>
      <c r="D7" s="316" t="s">
        <v>199</v>
      </c>
      <c r="E7" s="317" t="s">
        <v>354</v>
      </c>
    </row>
    <row r="8" spans="1:5">
      <c r="A8" s="82">
        <v>1</v>
      </c>
      <c r="B8" s="318" t="s">
        <v>35</v>
      </c>
      <c r="C8" s="319">
        <v>1857441.77</v>
      </c>
      <c r="D8" s="319"/>
      <c r="E8" s="320">
        <v>1857441.77</v>
      </c>
    </row>
    <row r="9" spans="1:5">
      <c r="A9" s="82">
        <v>2</v>
      </c>
      <c r="B9" s="318" t="s">
        <v>36</v>
      </c>
      <c r="C9" s="319">
        <v>2047551.4200000002</v>
      </c>
      <c r="D9" s="319"/>
      <c r="E9" s="320">
        <v>2047551.4200000002</v>
      </c>
    </row>
    <row r="10" spans="1:5">
      <c r="A10" s="82">
        <v>3</v>
      </c>
      <c r="B10" s="318" t="s">
        <v>37</v>
      </c>
      <c r="C10" s="319">
        <v>7953303.6699999999</v>
      </c>
      <c r="D10" s="319"/>
      <c r="E10" s="320">
        <v>7953303.6699999999</v>
      </c>
    </row>
    <row r="11" spans="1:5">
      <c r="A11" s="82">
        <v>4</v>
      </c>
      <c r="B11" s="318" t="s">
        <v>38</v>
      </c>
      <c r="C11" s="319">
        <v>0</v>
      </c>
      <c r="D11" s="319"/>
      <c r="E11" s="320">
        <v>0</v>
      </c>
    </row>
    <row r="12" spans="1:5">
      <c r="A12" s="82">
        <v>5</v>
      </c>
      <c r="B12" s="318" t="s">
        <v>39</v>
      </c>
      <c r="C12" s="319">
        <v>31295100.110000003</v>
      </c>
      <c r="D12" s="319"/>
      <c r="E12" s="320">
        <v>31295100.110000003</v>
      </c>
    </row>
    <row r="13" spans="1:5">
      <c r="A13" s="82">
        <v>6.1</v>
      </c>
      <c r="B13" s="321" t="s">
        <v>40</v>
      </c>
      <c r="C13" s="322">
        <v>19469777.010000002</v>
      </c>
      <c r="D13" s="319"/>
      <c r="E13" s="320">
        <v>19469777.010000002</v>
      </c>
    </row>
    <row r="14" spans="1:5">
      <c r="A14" s="82">
        <v>6.2</v>
      </c>
      <c r="B14" s="323" t="s">
        <v>41</v>
      </c>
      <c r="C14" s="322">
        <v>-818168.77999999991</v>
      </c>
      <c r="D14" s="319"/>
      <c r="E14" s="320">
        <v>-818168.77999999991</v>
      </c>
    </row>
    <row r="15" spans="1:5">
      <c r="A15" s="82">
        <v>6</v>
      </c>
      <c r="B15" s="318" t="s">
        <v>42</v>
      </c>
      <c r="C15" s="319">
        <v>18651608.23</v>
      </c>
      <c r="D15" s="319"/>
      <c r="E15" s="320">
        <v>18651608.23</v>
      </c>
    </row>
    <row r="16" spans="1:5">
      <c r="A16" s="82">
        <v>7</v>
      </c>
      <c r="B16" s="318" t="s">
        <v>43</v>
      </c>
      <c r="C16" s="319">
        <v>1052866.17</v>
      </c>
      <c r="D16" s="319"/>
      <c r="E16" s="320">
        <v>1052866.17</v>
      </c>
    </row>
    <row r="17" spans="1:7">
      <c r="A17" s="82">
        <v>8</v>
      </c>
      <c r="B17" s="318" t="s">
        <v>198</v>
      </c>
      <c r="C17" s="319">
        <v>264193.33999999997</v>
      </c>
      <c r="D17" s="319"/>
      <c r="E17" s="320">
        <v>264193.33999999997</v>
      </c>
      <c r="F17" s="83"/>
      <c r="G17" s="83"/>
    </row>
    <row r="18" spans="1:7">
      <c r="A18" s="82">
        <v>9</v>
      </c>
      <c r="B18" s="318" t="s">
        <v>44</v>
      </c>
      <c r="C18" s="319">
        <v>20000</v>
      </c>
      <c r="D18" s="319"/>
      <c r="E18" s="320">
        <v>20000</v>
      </c>
      <c r="G18" s="83"/>
    </row>
    <row r="19" spans="1:7">
      <c r="A19" s="82">
        <v>10</v>
      </c>
      <c r="B19" s="318" t="s">
        <v>45</v>
      </c>
      <c r="C19" s="319">
        <v>16367478.410000004</v>
      </c>
      <c r="D19" s="319">
        <v>278009.04000000004</v>
      </c>
      <c r="E19" s="320">
        <v>16089469.370000005</v>
      </c>
      <c r="G19" s="83"/>
    </row>
    <row r="20" spans="1:7">
      <c r="A20" s="82">
        <v>11</v>
      </c>
      <c r="B20" s="318" t="s">
        <v>46</v>
      </c>
      <c r="C20" s="319">
        <v>3963510.88</v>
      </c>
      <c r="D20" s="319"/>
      <c r="E20" s="320">
        <v>3963510.88</v>
      </c>
    </row>
    <row r="21" spans="1:7" ht="26.25" thickBot="1">
      <c r="A21" s="171"/>
      <c r="B21" s="284" t="s">
        <v>356</v>
      </c>
      <c r="C21" s="227">
        <v>83473054</v>
      </c>
      <c r="D21" s="227">
        <v>278009.04000000004</v>
      </c>
      <c r="E21" s="324">
        <v>83195044.960000008</v>
      </c>
    </row>
    <row r="22" spans="1:7">
      <c r="A22" s="5"/>
      <c r="B22" s="5"/>
      <c r="C22" s="5"/>
      <c r="D22" s="5"/>
      <c r="E22" s="5"/>
    </row>
    <row r="23" spans="1:7">
      <c r="A23" s="5"/>
      <c r="B23" s="5"/>
      <c r="C23" s="5"/>
      <c r="D23" s="5"/>
      <c r="E23" s="5"/>
    </row>
    <row r="25" spans="1:7" s="4" customFormat="1">
      <c r="B25" s="84"/>
      <c r="F25" s="5"/>
      <c r="G25" s="5"/>
    </row>
    <row r="26" spans="1:7" s="4" customFormat="1">
      <c r="B26" s="84"/>
      <c r="F26" s="5"/>
      <c r="G26" s="5"/>
    </row>
    <row r="27" spans="1:7" s="4" customFormat="1">
      <c r="B27" s="84"/>
      <c r="F27" s="5"/>
      <c r="G27" s="5"/>
    </row>
    <row r="28" spans="1:7" s="4" customFormat="1">
      <c r="B28" s="84"/>
      <c r="F28" s="5"/>
      <c r="G28" s="5"/>
    </row>
    <row r="29" spans="1:7" s="4" customFormat="1">
      <c r="B29" s="84"/>
      <c r="F29" s="5"/>
      <c r="G29" s="5"/>
    </row>
    <row r="30" spans="1:7" s="4" customFormat="1">
      <c r="B30" s="84"/>
      <c r="F30" s="5"/>
      <c r="G30" s="5"/>
    </row>
    <row r="31" spans="1:7" s="4" customFormat="1">
      <c r="B31" s="84"/>
      <c r="F31" s="5"/>
      <c r="G31" s="5"/>
    </row>
    <row r="32" spans="1:7" s="4" customFormat="1">
      <c r="B32" s="84"/>
      <c r="F32" s="5"/>
      <c r="G32" s="5"/>
    </row>
    <row r="33" spans="2:7" s="4" customFormat="1">
      <c r="B33" s="84"/>
      <c r="F33" s="5"/>
      <c r="G33" s="5"/>
    </row>
    <row r="34" spans="2:7" s="4" customFormat="1">
      <c r="B34" s="84"/>
      <c r="F34" s="5"/>
      <c r="G34" s="5"/>
    </row>
    <row r="35" spans="2:7" s="4" customFormat="1">
      <c r="B35" s="84"/>
      <c r="F35" s="5"/>
      <c r="G35" s="5"/>
    </row>
    <row r="36" spans="2:7" s="4" customFormat="1">
      <c r="B36" s="84"/>
      <c r="F36" s="5"/>
      <c r="G36" s="5"/>
    </row>
    <row r="37" spans="2:7" s="4" customFormat="1">
      <c r="B37" s="8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Silk Bank</v>
      </c>
    </row>
    <row r="2" spans="1:6" s="2" customFormat="1" ht="15.75" customHeight="1">
      <c r="A2" s="2" t="s">
        <v>31</v>
      </c>
      <c r="B2" s="542">
        <f>'1. key ratios '!B2</f>
        <v>44926</v>
      </c>
      <c r="C2" s="4"/>
      <c r="D2" s="4"/>
      <c r="E2" s="4"/>
      <c r="F2" s="4"/>
    </row>
    <row r="3" spans="1:6" s="2" customFormat="1" ht="15.75" customHeight="1">
      <c r="C3" s="4"/>
      <c r="D3" s="4"/>
      <c r="E3" s="4"/>
      <c r="F3" s="4"/>
    </row>
    <row r="4" spans="1:6" s="2" customFormat="1" ht="13.5" thickBot="1">
      <c r="A4" s="2" t="s">
        <v>85</v>
      </c>
      <c r="B4" s="285" t="s">
        <v>333</v>
      </c>
      <c r="C4" s="77" t="s">
        <v>73</v>
      </c>
      <c r="D4" s="4"/>
      <c r="E4" s="4"/>
      <c r="F4" s="4"/>
    </row>
    <row r="5" spans="1:6">
      <c r="A5" s="231">
        <v>1</v>
      </c>
      <c r="B5" s="286" t="s">
        <v>355</v>
      </c>
      <c r="C5" s="232">
        <v>83195044.960000008</v>
      </c>
    </row>
    <row r="6" spans="1:6">
      <c r="A6" s="85">
        <v>2.1</v>
      </c>
      <c r="B6" s="169" t="s">
        <v>334</v>
      </c>
      <c r="C6" s="160">
        <v>2404189.5699999998</v>
      </c>
    </row>
    <row r="7" spans="1:6" s="72" customFormat="1" outlineLevel="1">
      <c r="A7" s="66">
        <v>2.2000000000000002</v>
      </c>
      <c r="B7" s="67" t="s">
        <v>335</v>
      </c>
      <c r="C7" s="233">
        <v>13393059.6</v>
      </c>
    </row>
    <row r="8" spans="1:6" s="72" customFormat="1" ht="25.5">
      <c r="A8" s="66">
        <v>3</v>
      </c>
      <c r="B8" s="229" t="s">
        <v>336</v>
      </c>
      <c r="C8" s="234">
        <v>98992294.129999995</v>
      </c>
    </row>
    <row r="9" spans="1:6">
      <c r="A9" s="85">
        <v>4</v>
      </c>
      <c r="B9" s="86" t="s">
        <v>87</v>
      </c>
      <c r="C9" s="160">
        <v>420149.61</v>
      </c>
    </row>
    <row r="10" spans="1:6" s="72" customFormat="1" outlineLevel="1">
      <c r="A10" s="66">
        <v>5.0999999999999996</v>
      </c>
      <c r="B10" s="67" t="s">
        <v>337</v>
      </c>
      <c r="C10" s="233">
        <v>-728989.56999999983</v>
      </c>
    </row>
    <row r="11" spans="1:6" s="72" customFormat="1" outlineLevel="1">
      <c r="A11" s="66">
        <v>5.2</v>
      </c>
      <c r="B11" s="67" t="s">
        <v>338</v>
      </c>
      <c r="C11" s="233">
        <v>-13125198.408</v>
      </c>
    </row>
    <row r="12" spans="1:6" s="72" customFormat="1">
      <c r="A12" s="66">
        <v>6</v>
      </c>
      <c r="B12" s="228" t="s">
        <v>482</v>
      </c>
      <c r="C12" s="233">
        <v>0</v>
      </c>
    </row>
    <row r="13" spans="1:6" s="72" customFormat="1" ht="13.5" thickBot="1">
      <c r="A13" s="68">
        <v>7</v>
      </c>
      <c r="B13" s="230" t="s">
        <v>284</v>
      </c>
      <c r="C13" s="235">
        <v>85558255.761999995</v>
      </c>
    </row>
    <row r="15" spans="1:6" ht="25.5">
      <c r="B15" s="72" t="s">
        <v>483</v>
      </c>
    </row>
    <row r="17" spans="1:2" ht="15">
      <c r="A17" s="244"/>
      <c r="B17" s="245"/>
    </row>
    <row r="18" spans="1:2" ht="15">
      <c r="A18" s="249"/>
      <c r="B18" s="250"/>
    </row>
    <row r="19" spans="1:2">
      <c r="A19" s="251"/>
      <c r="B19" s="246"/>
    </row>
    <row r="20" spans="1:2">
      <c r="A20" s="252"/>
      <c r="B20" s="247"/>
    </row>
    <row r="21" spans="1:2">
      <c r="A21" s="252"/>
      <c r="B21" s="250"/>
    </row>
    <row r="22" spans="1:2">
      <c r="A22" s="251"/>
      <c r="B22" s="248"/>
    </row>
    <row r="23" spans="1:2">
      <c r="A23" s="252"/>
      <c r="B23" s="247"/>
    </row>
    <row r="24" spans="1:2">
      <c r="A24" s="252"/>
      <c r="B24" s="247"/>
    </row>
    <row r="25" spans="1:2">
      <c r="A25" s="252"/>
      <c r="B25" s="253"/>
    </row>
    <row r="26" spans="1:2">
      <c r="A26" s="252"/>
      <c r="B26" s="250"/>
    </row>
    <row r="27" spans="1:2">
      <c r="B27" s="84"/>
    </row>
    <row r="28" spans="1:2">
      <c r="B28" s="84"/>
    </row>
    <row r="29" spans="1:2">
      <c r="B29" s="84"/>
    </row>
    <row r="30" spans="1:2">
      <c r="B30" s="84"/>
    </row>
    <row r="31" spans="1:2">
      <c r="B31" s="84"/>
    </row>
    <row r="32" spans="1:2">
      <c r="B32" s="84"/>
    </row>
    <row r="33" spans="2:2">
      <c r="B33" s="8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rM73dStlbgbaLiXE3gif5clTwckVlU20VVjot2jnKQU=</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HklWvuMhSdQCLS9mlsPl8OfFEXJCflZJd827xClcsyc=</DigestValue>
    </Reference>
  </SignedInfo>
  <SignatureValue>IkCVbrmQpg1r0kZFwjA4eBrjdTTNWDGqDmpuzTHTnnGh9Lv45fWke9BJfvd0SRS3NCIAFsIsXPpC
aFPNvhWF64LHq3fArxutq6DC5tYtsP+17OjmYtznc2syRDLB0pB9B4njd6GR3U4vGpJjuJAElAcf
iQhMZF/zm8m92gF+8Ptnp1tDGGMxjEHvtJMo9Zf81NcQriO0itR7ja+wAU3ld2dhmxTtH9zemEol
Duip3lkaABh6HQqY6N+brdnC18DeSnURODGdr84J/WV+ujCGLXwHxzwoE65qFRwBWJd3fqexuYAC
Gh90FJ6XpS/JaU3dIR4OhWe1dI0TgJCUiKFdNQ==</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DdECZb1h7x+I2yGiznJ054uZDMqr1SIanC/As1q76W4=</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ZaDler5xdiOyQEiUdLfLNniSpq/1Zh/QcnWcSJerLs0=</DigestValue>
      </Reference>
      <Reference URI="/xl/styles.xml?ContentType=application/vnd.openxmlformats-officedocument.spreadsheetml.styles+xml">
        <DigestMethod Algorithm="http://www.w3.org/2001/04/xmlenc#sha256"/>
        <DigestValue>irLHFRuovomCYBQ4cdL1CFOmKRL5vSM+3y8RTj5evf0=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Gv//gSyinMSRJRPTzGRbQozMbhRv15kLPuEOHxS63J8=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sBx0b9ghpBgbSA3BdECTuvRo+W0u0qgziEXskoG5SVQ=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rPll+xfivoVuxqv4/GMKZHcppmjznHyWFOnocDZ7vXk=</DigestValue>
      </Reference>
      <Reference URI="/xl/worksheets/sheet10.xml?ContentType=application/vnd.openxmlformats-officedocument.spreadsheetml.worksheet+xml">
        <DigestMethod Algorithm="http://www.w3.org/2001/04/xmlenc#sha256"/>
        <DigestValue>wo/yn93gHxoZd7KqP83YQSGAyFm+gw05oCuSe3xvpxA=</DigestValue>
      </Reference>
      <Reference URI="/xl/worksheets/sheet11.xml?ContentType=application/vnd.openxmlformats-officedocument.spreadsheetml.worksheet+xml">
        <DigestMethod Algorithm="http://www.w3.org/2001/04/xmlenc#sha256"/>
        <DigestValue>jeUFODLMGvrEtqGCjDGTi1vwGVr85nCOzcbOvTxxUPE=</DigestValue>
      </Reference>
      <Reference URI="/xl/worksheets/sheet12.xml?ContentType=application/vnd.openxmlformats-officedocument.spreadsheetml.worksheet+xml">
        <DigestMethod Algorithm="http://www.w3.org/2001/04/xmlenc#sha256"/>
        <DigestValue>+KEiGuKnpvI9ml3FTR5/h0a+4VCrT6NfaDiGeMtxO6U=</DigestValue>
      </Reference>
      <Reference URI="/xl/worksheets/sheet13.xml?ContentType=application/vnd.openxmlformats-officedocument.spreadsheetml.worksheet+xml">
        <DigestMethod Algorithm="http://www.w3.org/2001/04/xmlenc#sha256"/>
        <DigestValue>uSysHllSf9/o4yG4aFXFOLYVctSNG+8AqTb9vBXdJgw=</DigestValue>
      </Reference>
      <Reference URI="/xl/worksheets/sheet14.xml?ContentType=application/vnd.openxmlformats-officedocument.spreadsheetml.worksheet+xml">
        <DigestMethod Algorithm="http://www.w3.org/2001/04/xmlenc#sha256"/>
        <DigestValue>o8+YcjFxpPVfodA5UJXBlQTL5SGXDFth1PRuIJpT674=</DigestValue>
      </Reference>
      <Reference URI="/xl/worksheets/sheet15.xml?ContentType=application/vnd.openxmlformats-officedocument.spreadsheetml.worksheet+xml">
        <DigestMethod Algorithm="http://www.w3.org/2001/04/xmlenc#sha256"/>
        <DigestValue>886ktLuuv7UI4QCMIwKtOlk9LejQstZetnzOcr5N/lM=</DigestValue>
      </Reference>
      <Reference URI="/xl/worksheets/sheet16.xml?ContentType=application/vnd.openxmlformats-officedocument.spreadsheetml.worksheet+xml">
        <DigestMethod Algorithm="http://www.w3.org/2001/04/xmlenc#sha256"/>
        <DigestValue>DIuUTUXrcwybL3fLH12qlxf2fuKugs8IQmqC1QCf4SA=</DigestValue>
      </Reference>
      <Reference URI="/xl/worksheets/sheet17.xml?ContentType=application/vnd.openxmlformats-officedocument.spreadsheetml.worksheet+xml">
        <DigestMethod Algorithm="http://www.w3.org/2001/04/xmlenc#sha256"/>
        <DigestValue>STSEku9wKlH+5ZSZtzBeIQt17GhesPcV37XJLNv1E24=</DigestValue>
      </Reference>
      <Reference URI="/xl/worksheets/sheet18.xml?ContentType=application/vnd.openxmlformats-officedocument.spreadsheetml.worksheet+xml">
        <DigestMethod Algorithm="http://www.w3.org/2001/04/xmlenc#sha256"/>
        <DigestValue>UyFAZ2fOiSU9BHvJpehWuqoBL6b7uWtJ9yYIQ5I5HJw=</DigestValue>
      </Reference>
      <Reference URI="/xl/worksheets/sheet19.xml?ContentType=application/vnd.openxmlformats-officedocument.spreadsheetml.worksheet+xml">
        <DigestMethod Algorithm="http://www.w3.org/2001/04/xmlenc#sha256"/>
        <DigestValue>QG4R930/zWew2Qfo+mOAO38VZXu26DdMkizeU5tF/Fc=</DigestValue>
      </Reference>
      <Reference URI="/xl/worksheets/sheet2.xml?ContentType=application/vnd.openxmlformats-officedocument.spreadsheetml.worksheet+xml">
        <DigestMethod Algorithm="http://www.w3.org/2001/04/xmlenc#sha256"/>
        <DigestValue>u14KXp2EKmuo4OW4JcvzCMKevpPmCYUxPyXmvOo1IRE=</DigestValue>
      </Reference>
      <Reference URI="/xl/worksheets/sheet20.xml?ContentType=application/vnd.openxmlformats-officedocument.spreadsheetml.worksheet+xml">
        <DigestMethod Algorithm="http://www.w3.org/2001/04/xmlenc#sha256"/>
        <DigestValue>lWirmuWZBS8ZTYif6mKu+9mwCmqw8p8gYMo+ejz/sNY=</DigestValue>
      </Reference>
      <Reference URI="/xl/worksheets/sheet21.xml?ContentType=application/vnd.openxmlformats-officedocument.spreadsheetml.worksheet+xml">
        <DigestMethod Algorithm="http://www.w3.org/2001/04/xmlenc#sha256"/>
        <DigestValue>A7VEAYxlBori8ETxuJKs5XYDaTuVNPxVUEJEG4lqCwU=</DigestValue>
      </Reference>
      <Reference URI="/xl/worksheets/sheet22.xml?ContentType=application/vnd.openxmlformats-officedocument.spreadsheetml.worksheet+xml">
        <DigestMethod Algorithm="http://www.w3.org/2001/04/xmlenc#sha256"/>
        <DigestValue>ftmav7gM2yPIzYsWi6bQ27n2u/PlEBvtGwHOsE9Gq0g=</DigestValue>
      </Reference>
      <Reference URI="/xl/worksheets/sheet23.xml?ContentType=application/vnd.openxmlformats-officedocument.spreadsheetml.worksheet+xml">
        <DigestMethod Algorithm="http://www.w3.org/2001/04/xmlenc#sha256"/>
        <DigestValue>8KgjkE07YFKN6fC3bBTLbKbt8BPVPUaVTAxmIBjOnsM=</DigestValue>
      </Reference>
      <Reference URI="/xl/worksheets/sheet24.xml?ContentType=application/vnd.openxmlformats-officedocument.spreadsheetml.worksheet+xml">
        <DigestMethod Algorithm="http://www.w3.org/2001/04/xmlenc#sha256"/>
        <DigestValue>LuiyFC3GmWTyP+VOFxKWMpTfw3G7BfVq5+YAKGawvhM=</DigestValue>
      </Reference>
      <Reference URI="/xl/worksheets/sheet25.xml?ContentType=application/vnd.openxmlformats-officedocument.spreadsheetml.worksheet+xml">
        <DigestMethod Algorithm="http://www.w3.org/2001/04/xmlenc#sha256"/>
        <DigestValue>VFyEM2rCkHudW6bHHfv1ADX7uImnyxayz8yTb0YWrII=</DigestValue>
      </Reference>
      <Reference URI="/xl/worksheets/sheet26.xml?ContentType=application/vnd.openxmlformats-officedocument.spreadsheetml.worksheet+xml">
        <DigestMethod Algorithm="http://www.w3.org/2001/04/xmlenc#sha256"/>
        <DigestValue>EwSMuF5VBKDCkGIzydbKmLbCEd1v62zB9KPNc6lTwMA=</DigestValue>
      </Reference>
      <Reference URI="/xl/worksheets/sheet27.xml?ContentType=application/vnd.openxmlformats-officedocument.spreadsheetml.worksheet+xml">
        <DigestMethod Algorithm="http://www.w3.org/2001/04/xmlenc#sha256"/>
        <DigestValue>TbQHxgA6M/Xl7yxL4aaDvv+MIdrk2adlS60QtS/Rkpc=</DigestValue>
      </Reference>
      <Reference URI="/xl/worksheets/sheet28.xml?ContentType=application/vnd.openxmlformats-officedocument.spreadsheetml.worksheet+xml">
        <DigestMethod Algorithm="http://www.w3.org/2001/04/xmlenc#sha256"/>
        <DigestValue>2H0vMjUYqfUp5bT3m3VXzsJtuINoLpPnSOrhkUgmYR4=</DigestValue>
      </Reference>
      <Reference URI="/xl/worksheets/sheet29.xml?ContentType=application/vnd.openxmlformats-officedocument.spreadsheetml.worksheet+xml">
        <DigestMethod Algorithm="http://www.w3.org/2001/04/xmlenc#sha256"/>
        <DigestValue>TJKPumfRWu5zpxJ2BIYqoAxeyqDFx3SU8SnaQF8LO2Q=</DigestValue>
      </Reference>
      <Reference URI="/xl/worksheets/sheet3.xml?ContentType=application/vnd.openxmlformats-officedocument.spreadsheetml.worksheet+xml">
        <DigestMethod Algorithm="http://www.w3.org/2001/04/xmlenc#sha256"/>
        <DigestValue>17tFUPTxgWi5+mkn+9MePYQuQkivZa8axVKykHD1ma8=</DigestValue>
      </Reference>
      <Reference URI="/xl/worksheets/sheet4.xml?ContentType=application/vnd.openxmlformats-officedocument.spreadsheetml.worksheet+xml">
        <DigestMethod Algorithm="http://www.w3.org/2001/04/xmlenc#sha256"/>
        <DigestValue>lklM92SbLDxmdV6PgdTwdqDSFwnF7IOUg15c2i/p9VE=</DigestValue>
      </Reference>
      <Reference URI="/xl/worksheets/sheet5.xml?ContentType=application/vnd.openxmlformats-officedocument.spreadsheetml.worksheet+xml">
        <DigestMethod Algorithm="http://www.w3.org/2001/04/xmlenc#sha256"/>
        <DigestValue>X/o3zvev04235Xco0En1HhihnLGDuIqf+6InCiyjKC0=</DigestValue>
      </Reference>
      <Reference URI="/xl/worksheets/sheet6.xml?ContentType=application/vnd.openxmlformats-officedocument.spreadsheetml.worksheet+xml">
        <DigestMethod Algorithm="http://www.w3.org/2001/04/xmlenc#sha256"/>
        <DigestValue>0j42iF0knaFrB45JO+ZuJsL7Sw9nn6wcRGIAwVNYlZ4=</DigestValue>
      </Reference>
      <Reference URI="/xl/worksheets/sheet7.xml?ContentType=application/vnd.openxmlformats-officedocument.spreadsheetml.worksheet+xml">
        <DigestMethod Algorithm="http://www.w3.org/2001/04/xmlenc#sha256"/>
        <DigestValue>mSSizhV5XCj/ismvCNVadJ1iR2DA4ldlnbY98HUt4KE=</DigestValue>
      </Reference>
      <Reference URI="/xl/worksheets/sheet8.xml?ContentType=application/vnd.openxmlformats-officedocument.spreadsheetml.worksheet+xml">
        <DigestMethod Algorithm="http://www.w3.org/2001/04/xmlenc#sha256"/>
        <DigestValue>s0IyamB/tdtkCk8UoZmtRKMwbxnnod5KAONDb5FzA6w=</DigestValue>
      </Reference>
      <Reference URI="/xl/worksheets/sheet9.xml?ContentType=application/vnd.openxmlformats-officedocument.spreadsheetml.worksheet+xml">
        <DigestMethod Algorithm="http://www.w3.org/2001/04/xmlenc#sha256"/>
        <DigestValue>4L6GisIDbefzC/cZXrqw9t6gdqFyUOCbePtNj56/pl8=</DigestValue>
      </Reference>
    </Manifest>
    <SignatureProperties>
      <SignatureProperty Id="idSignatureTime" Target="#idPackageSignature">
        <mdssi:SignatureTime xmlns:mdssi="http://schemas.openxmlformats.org/package/2006/digital-signature">
          <mdssi:Format>YYYY-MM-DDThh:mm:ssTZD</mdssi:Format>
          <mdssi:Value>2023-03-01T12:17:27Z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2023-03-01T12:17:27Z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wtEgc0tC3P8WBmf5o0h8D2Rsy9XFSHDVm0pJvsjg3tE=</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PlX457Z0jpGbWe7yUJTGcrdTdIvjnPjUuhKZ/wWWaxQ=</DigestValue>
    </Reference>
  </SignedInfo>
  <SignatureValue>mrYMN5Wa46Qz0aPVqY3NHnaayfCaG5HYczjCNQsodqThyfuKzaqLSOMKgKrRPvz71svITM7gqoEt
unxScuXAtkaDvZYPDvEDSxHoovPOJ3abfqEVGpZpRpw3zDFXLcsnt/PY09pa8UZlK+ZX94tdm9CW
rOzm2OGbDbKEGm9Z1vx0LRCaScD8PKHvlUgtiOmOaIcs5XkoN50f2IUZXK+kAoyhf/NDXjPOz55D
BNoSgZBhv6NDugCrFxrkOkufbndd9DSVByfeg8H5+OWSrnWsbKLZ0YCl8QKP6Yx+ue9RWRput7D9
QDe8b4eLX3qCQpn++6ok0i3QLcqMs+d4TxauIA==</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DdECZb1h7x+I2yGiznJ054uZDMqr1SIanC/As1q76W4=</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ZaDler5xdiOyQEiUdLfLNniSpq/1Zh/QcnWcSJerLs0=</DigestValue>
      </Reference>
      <Reference URI="/xl/styles.xml?ContentType=application/vnd.openxmlformats-officedocument.spreadsheetml.styles+xml">
        <DigestMethod Algorithm="http://www.w3.org/2001/04/xmlenc#sha256"/>
        <DigestValue>irLHFRuovomCYBQ4cdL1CFOmKRL5vSM+3y8RTj5evf0=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Gv//gSyinMSRJRPTzGRbQozMbhRv15kLPuEOHxS63J8=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rPll+xfivoVuxqv4/GMKZHcppmjznHyWFOnocDZ7vXk=</DigestValue>
      </Reference>
      <Reference URI="/xl/worksheets/sheet10.xml?ContentType=application/vnd.openxmlformats-officedocument.spreadsheetml.worksheet+xml">
        <DigestMethod Algorithm="http://www.w3.org/2001/04/xmlenc#sha256"/>
        <DigestValue>wo/yn93gHxoZd7KqP83YQSGAyFm+gw05oCuSe3xvpxA=</DigestValue>
      </Reference>
      <Reference URI="/xl/worksheets/sheet11.xml?ContentType=application/vnd.openxmlformats-officedocument.spreadsheetml.worksheet+xml">
        <DigestMethod Algorithm="http://www.w3.org/2001/04/xmlenc#sha256"/>
        <DigestValue>jeUFODLMGvrEtqGCjDGTi1vwGVr85nCOzcbOvTxxUPE=</DigestValue>
      </Reference>
      <Reference URI="/xl/worksheets/sheet12.xml?ContentType=application/vnd.openxmlformats-officedocument.spreadsheetml.worksheet+xml">
        <DigestMethod Algorithm="http://www.w3.org/2001/04/xmlenc#sha256"/>
        <DigestValue>+KEiGuKnpvI9ml3FTR5/h0a+4VCrT6NfaDiGeMtxO6U=</DigestValue>
      </Reference>
      <Reference URI="/xl/worksheets/sheet13.xml?ContentType=application/vnd.openxmlformats-officedocument.spreadsheetml.worksheet+xml">
        <DigestMethod Algorithm="http://www.w3.org/2001/04/xmlenc#sha256"/>
        <DigestValue>uSysHllSf9/o4yG4aFXFOLYVctSNG+8AqTb9vBXdJgw=</DigestValue>
      </Reference>
      <Reference URI="/xl/worksheets/sheet14.xml?ContentType=application/vnd.openxmlformats-officedocument.spreadsheetml.worksheet+xml">
        <DigestMethod Algorithm="http://www.w3.org/2001/04/xmlenc#sha256"/>
        <DigestValue>o8+YcjFxpPVfodA5UJXBlQTL5SGXDFth1PRuIJpT674=</DigestValue>
      </Reference>
      <Reference URI="/xl/worksheets/sheet15.xml?ContentType=application/vnd.openxmlformats-officedocument.spreadsheetml.worksheet+xml">
        <DigestMethod Algorithm="http://www.w3.org/2001/04/xmlenc#sha256"/>
        <DigestValue>886ktLuuv7UI4QCMIwKtOlk9LejQstZetnzOcr5N/lM=</DigestValue>
      </Reference>
      <Reference URI="/xl/worksheets/sheet16.xml?ContentType=application/vnd.openxmlformats-officedocument.spreadsheetml.worksheet+xml">
        <DigestMethod Algorithm="http://www.w3.org/2001/04/xmlenc#sha256"/>
        <DigestValue>DIuUTUXrcwybL3fLH12qlxf2fuKugs8IQmqC1QCf4SA=</DigestValue>
      </Reference>
      <Reference URI="/xl/worksheets/sheet17.xml?ContentType=application/vnd.openxmlformats-officedocument.spreadsheetml.worksheet+xml">
        <DigestMethod Algorithm="http://www.w3.org/2001/04/xmlenc#sha256"/>
        <DigestValue>STSEku9wKlH+5ZSZtzBeIQt17GhesPcV37XJLNv1E24=</DigestValue>
      </Reference>
      <Reference URI="/xl/worksheets/sheet18.xml?ContentType=application/vnd.openxmlformats-officedocument.spreadsheetml.worksheet+xml">
        <DigestMethod Algorithm="http://www.w3.org/2001/04/xmlenc#sha256"/>
        <DigestValue>UyFAZ2fOiSU9BHvJpehWuqoBL6b7uWtJ9yYIQ5I5HJw=</DigestValue>
      </Reference>
      <Reference URI="/xl/worksheets/sheet19.xml?ContentType=application/vnd.openxmlformats-officedocument.spreadsheetml.worksheet+xml">
        <DigestMethod Algorithm="http://www.w3.org/2001/04/xmlenc#sha256"/>
        <DigestValue>QG4R930/zWew2Qfo+mOAO38VZXu26DdMkizeU5tF/Fc=</DigestValue>
      </Reference>
      <Reference URI="/xl/worksheets/sheet2.xml?ContentType=application/vnd.openxmlformats-officedocument.spreadsheetml.worksheet+xml">
        <DigestMethod Algorithm="http://www.w3.org/2001/04/xmlenc#sha256"/>
        <DigestValue>u14KXp2EKmuo4OW4JcvzCMKevpPmCYUxPyXmvOo1IRE=</DigestValue>
      </Reference>
      <Reference URI="/xl/worksheets/sheet20.xml?ContentType=application/vnd.openxmlformats-officedocument.spreadsheetml.worksheet+xml">
        <DigestMethod Algorithm="http://www.w3.org/2001/04/xmlenc#sha256"/>
        <DigestValue>lWirmuWZBS8ZTYif6mKu+9mwCmqw8p8gYMo+ejz/sNY=</DigestValue>
      </Reference>
      <Reference URI="/xl/worksheets/sheet21.xml?ContentType=application/vnd.openxmlformats-officedocument.spreadsheetml.worksheet+xml">
        <DigestMethod Algorithm="http://www.w3.org/2001/04/xmlenc#sha256"/>
        <DigestValue>A7VEAYxlBori8ETxuJKs5XYDaTuVNPxVUEJEG4lqCwU=</DigestValue>
      </Reference>
      <Reference URI="/xl/worksheets/sheet22.xml?ContentType=application/vnd.openxmlformats-officedocument.spreadsheetml.worksheet+xml">
        <DigestMethod Algorithm="http://www.w3.org/2001/04/xmlenc#sha256"/>
        <DigestValue>ftmav7gM2yPIzYsWi6bQ27n2u/PlEBvtGwHOsE9Gq0g=</DigestValue>
      </Reference>
      <Reference URI="/xl/worksheets/sheet23.xml?ContentType=application/vnd.openxmlformats-officedocument.spreadsheetml.worksheet+xml">
        <DigestMethod Algorithm="http://www.w3.org/2001/04/xmlenc#sha256"/>
        <DigestValue>8KgjkE07YFKN6fC3bBTLbKbt8BPVPUaVTAxmIBjOnsM=</DigestValue>
      </Reference>
      <Reference URI="/xl/worksheets/sheet24.xml?ContentType=application/vnd.openxmlformats-officedocument.spreadsheetml.worksheet+xml">
        <DigestMethod Algorithm="http://www.w3.org/2001/04/xmlenc#sha256"/>
        <DigestValue>LuiyFC3GmWTyP+VOFxKWMpTfw3G7BfVq5+YAKGawvhM=</DigestValue>
      </Reference>
      <Reference URI="/xl/worksheets/sheet25.xml?ContentType=application/vnd.openxmlformats-officedocument.spreadsheetml.worksheet+xml">
        <DigestMethod Algorithm="http://www.w3.org/2001/04/xmlenc#sha256"/>
        <DigestValue>VFyEM2rCkHudW6bHHfv1ADX7uImnyxayz8yTb0YWrII=</DigestValue>
      </Reference>
      <Reference URI="/xl/worksheets/sheet26.xml?ContentType=application/vnd.openxmlformats-officedocument.spreadsheetml.worksheet+xml">
        <DigestMethod Algorithm="http://www.w3.org/2001/04/xmlenc#sha256"/>
        <DigestValue>EwSMuF5VBKDCkGIzydbKmLbCEd1v62zB9KPNc6lTwMA=</DigestValue>
      </Reference>
      <Reference URI="/xl/worksheets/sheet27.xml?ContentType=application/vnd.openxmlformats-officedocument.spreadsheetml.worksheet+xml">
        <DigestMethod Algorithm="http://www.w3.org/2001/04/xmlenc#sha256"/>
        <DigestValue>TbQHxgA6M/Xl7yxL4aaDvv+MIdrk2adlS60QtS/Rkpc=</DigestValue>
      </Reference>
      <Reference URI="/xl/worksheets/sheet28.xml?ContentType=application/vnd.openxmlformats-officedocument.spreadsheetml.worksheet+xml">
        <DigestMethod Algorithm="http://www.w3.org/2001/04/xmlenc#sha256"/>
        <DigestValue>2H0vMjUYqfUp5bT3m3VXzsJtuINoLpPnSOrhkUgmYR4=</DigestValue>
      </Reference>
      <Reference URI="/xl/worksheets/sheet29.xml?ContentType=application/vnd.openxmlformats-officedocument.spreadsheetml.worksheet+xml">
        <DigestMethod Algorithm="http://www.w3.org/2001/04/xmlenc#sha256"/>
        <DigestValue>TJKPumfRWu5zpxJ2BIYqoAxeyqDFx3SU8SnaQF8LO2Q=</DigestValue>
      </Reference>
      <Reference URI="/xl/worksheets/sheet3.xml?ContentType=application/vnd.openxmlformats-officedocument.spreadsheetml.worksheet+xml">
        <DigestMethod Algorithm="http://www.w3.org/2001/04/xmlenc#sha256"/>
        <DigestValue>17tFUPTxgWi5+mkn+9MePYQuQkivZa8axVKykHD1ma8=</DigestValue>
      </Reference>
      <Reference URI="/xl/worksheets/sheet4.xml?ContentType=application/vnd.openxmlformats-officedocument.spreadsheetml.worksheet+xml">
        <DigestMethod Algorithm="http://www.w3.org/2001/04/xmlenc#sha256"/>
        <DigestValue>lklM92SbLDxmdV6PgdTwdqDSFwnF7IOUg15c2i/p9VE=</DigestValue>
      </Reference>
      <Reference URI="/xl/worksheets/sheet5.xml?ContentType=application/vnd.openxmlformats-officedocument.spreadsheetml.worksheet+xml">
        <DigestMethod Algorithm="http://www.w3.org/2001/04/xmlenc#sha256"/>
        <DigestValue>X/o3zvev04235Xco0En1HhihnLGDuIqf+6InCiyjKC0=</DigestValue>
      </Reference>
      <Reference URI="/xl/worksheets/sheet6.xml?ContentType=application/vnd.openxmlformats-officedocument.spreadsheetml.worksheet+xml">
        <DigestMethod Algorithm="http://www.w3.org/2001/04/xmlenc#sha256"/>
        <DigestValue>0j42iF0knaFrB45JO+ZuJsL7Sw9nn6wcRGIAwVNYlZ4=</DigestValue>
      </Reference>
      <Reference URI="/xl/worksheets/sheet7.xml?ContentType=application/vnd.openxmlformats-officedocument.spreadsheetml.worksheet+xml">
        <DigestMethod Algorithm="http://www.w3.org/2001/04/xmlenc#sha256"/>
        <DigestValue>mSSizhV5XCj/ismvCNVadJ1iR2DA4ldlnbY98HUt4KE=</DigestValue>
      </Reference>
      <Reference URI="/xl/worksheets/sheet8.xml?ContentType=application/vnd.openxmlformats-officedocument.spreadsheetml.worksheet+xml">
        <DigestMethod Algorithm="http://www.w3.org/2001/04/xmlenc#sha256"/>
        <DigestValue>s0IyamB/tdtkCk8UoZmtRKMwbxnnod5KAONDb5FzA6w=</DigestValue>
      </Reference>
      <Reference URI="/xl/worksheets/sheet9.xml?ContentType=application/vnd.openxmlformats-officedocument.spreadsheetml.worksheet+xml">
        <DigestMethod Algorithm="http://www.w3.org/2001/04/xmlenc#sha256"/>
        <DigestValue>4L6GisIDbefzC/cZXrqw9t6gdqFyUOCbePtNj56/pl8=</DigestValue>
      </Reference>
    </Manifest>
    <SignatureProperties>
      <SignatureProperty Id="idSignatureTime" Target="#idPackageSignature">
        <mdssi:SignatureTime xmlns:mdssi="http://schemas.openxmlformats.org/package/2006/digital-signature">
          <mdssi:Format>YYYY-MM-DDThh:mm:ssTZD</mdssi:Format>
          <mdssi:Value>2023-03-02T08:58:17Z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2023-03-02T08:58:17Z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