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24226"/>
  <xr:revisionPtr revIDLastSave="0" documentId="13_ncr:1_{80A2AA48-4AC4-40C8-8A45-5FBA03613458}" xr6:coauthVersionLast="47" xr6:coauthVersionMax="47" xr10:uidLastSave="{00000000-0000-0000-0000-000000000000}"/>
  <bookViews>
    <workbookView xWindow="-120" yWindow="-120" windowWidth="29040" windowHeight="15840" tabRatio="919" firstSheet="12" activeTab="24"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97" l="1"/>
  <c r="B2" i="95"/>
  <c r="B2" i="92"/>
  <c r="B2" i="93"/>
  <c r="B2" i="91"/>
  <c r="B2" i="64"/>
  <c r="B2" i="90"/>
  <c r="B2" i="69"/>
  <c r="B2" i="94"/>
  <c r="B2" i="89"/>
  <c r="B2" i="73"/>
  <c r="B2" i="88"/>
  <c r="B2" i="86"/>
  <c r="B2" i="75"/>
  <c r="B2" i="85"/>
  <c r="B2" i="107" l="1"/>
  <c r="B1" i="107"/>
  <c r="B1" i="106" l="1"/>
  <c r="B1" i="105"/>
  <c r="B1" i="104"/>
  <c r="B1" i="103"/>
  <c r="B1" i="102"/>
  <c r="B1" i="101"/>
  <c r="B1" i="100"/>
  <c r="B1" i="99"/>
  <c r="B1" i="98"/>
  <c r="B2" i="106" l="1"/>
  <c r="B2" i="105"/>
  <c r="B2" i="104"/>
  <c r="B2" i="103"/>
  <c r="B2" i="102"/>
  <c r="B2" i="101"/>
  <c r="B2" i="100"/>
  <c r="B2" i="99"/>
  <c r="B2" i="98"/>
  <c r="B1" i="97" l="1"/>
  <c r="B1" i="95" l="1"/>
  <c r="B1" i="92"/>
  <c r="B1" i="93"/>
  <c r="C1" i="91"/>
  <c r="B1" i="64"/>
  <c r="B1" i="90"/>
  <c r="B1" i="69"/>
  <c r="B1" i="94"/>
  <c r="B1" i="89"/>
  <c r="B1" i="73"/>
  <c r="B1" i="88"/>
  <c r="B1" i="86"/>
  <c r="B1" i="75"/>
  <c r="B2" i="83"/>
  <c r="B1" i="91" l="1"/>
  <c r="B1" i="85"/>
  <c r="B1" i="83"/>
  <c r="B1" i="84"/>
  <c r="N20" i="92" l="1"/>
  <c r="N19" i="92"/>
  <c r="E19" i="92"/>
  <c r="N18" i="92"/>
  <c r="E18" i="92"/>
  <c r="N17" i="92"/>
  <c r="E17" i="92"/>
  <c r="N16" i="92"/>
  <c r="E16" i="92"/>
  <c r="N15" i="92"/>
  <c r="E15" i="92"/>
  <c r="M14" i="92"/>
  <c r="L14" i="92"/>
  <c r="K14" i="92"/>
  <c r="J14" i="92"/>
  <c r="I14" i="92"/>
  <c r="H14" i="92"/>
  <c r="G14" i="92"/>
  <c r="F14" i="92"/>
  <c r="C14" i="92"/>
  <c r="N13" i="92"/>
  <c r="N12" i="92"/>
  <c r="E12" i="92"/>
  <c r="N11" i="92"/>
  <c r="E11" i="92"/>
  <c r="N10" i="92"/>
  <c r="E10" i="92"/>
  <c r="N9" i="92"/>
  <c r="E9" i="92"/>
  <c r="E8" i="92"/>
  <c r="M7" i="92"/>
  <c r="L7" i="92"/>
  <c r="J7" i="92"/>
  <c r="I7" i="92"/>
  <c r="H7" i="92"/>
  <c r="H21" i="92" s="1"/>
  <c r="G7" i="92"/>
  <c r="G21" i="92" s="1"/>
  <c r="F7" i="92"/>
  <c r="C7" i="92"/>
  <c r="M21" i="92" l="1"/>
  <c r="I21" i="92"/>
  <c r="F21" i="92"/>
  <c r="J21" i="92"/>
  <c r="E14" i="92"/>
  <c r="L21" i="92"/>
  <c r="E7" i="92"/>
  <c r="E21" i="92" s="1"/>
  <c r="K8" i="92"/>
  <c r="C21" i="92"/>
  <c r="N14" i="92"/>
  <c r="N8" i="92" l="1"/>
  <c r="N7" i="92" s="1"/>
  <c r="N21" i="92" s="1"/>
  <c r="K7" i="92"/>
  <c r="K21" i="92" s="1"/>
  <c r="T21" i="64" l="1"/>
  <c r="U21" i="64"/>
  <c r="S21" i="64"/>
  <c r="C21" i="64"/>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<sst xmlns="http://schemas.openxmlformats.org/spreadsheetml/2006/main" count="1181" uniqueCount="787">
  <si>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</si>
  <si>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</si>
  <si>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</si>
  <si>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</si>
  <si>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</si>
  <si>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</si>
  <si>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</si>
  <si>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</si>
  <si>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</si>
  <si>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</si>
  <si>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</si>
  <si>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</si>
  <si>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</si>
  <si>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</si>
  <si>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</si>
  <si>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</si>
  <si>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</si>
  <si>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</si>
  <si>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</si>
  <si>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</si>
  <si>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</si>
  <si>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</si>
  <si>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</si>
  <si>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</si>
  <si>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</si>
  <si>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</si>
  <si>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</si>
  <si>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</si>
  <si>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</si>
  <si>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</si>
  <si>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</si>
  <si>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</si>
  <si>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</si>
  <si>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</si>
  <si>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</si>
  <si>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</si>
  <si>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</si>
  <si>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</si>
  <si>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</si>
  <si>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</si>
  <si>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</si>
  <si>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</si>
  <si>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</si>
  <si>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</si>
  <si>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</si>
  <si>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</si>
  <si>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</si>
  <si>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</si>
  <si>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</si>
  <si>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</si>
  <si>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</si>
  <si>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</si>
  <si>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</si>
  <si>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</si>
  <si>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</si>
  <si>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</si>
  <si>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</si>
  <si>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</si>
  <si>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</si>
  <si>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</si>
  <si>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</si>
  <si>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</si>
  <si>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</si>
  <si>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</si>
  <si>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</si>
  <si>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</si>
  <si>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</si>
  <si>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</si>
  <si>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</si>
  <si>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</si>
  <si>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</si>
  <si>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</si>
  <si>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</si>
  <si>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</si>
  <si>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</si>
  <si>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</si>
  <si>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</si>
  <si>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</si>
  <si>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</si>
  <si>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</si>
  <si>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</si>
  <si>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</si>
  <si>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</si>
  <si>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</si>
  <si>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</si>
  <si>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</si>
  <si>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</si>
  <si>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</si>
  <si>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</si>
  <si>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</si>
  <si>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</si>
  <si>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</si>
  <si>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</si>
  <si>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</si>
  <si>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</si>
  <si>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</si>
  <si>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</si>
  <si>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</si>
  <si>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</si>
  <si>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</si>
  <si>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</si>
  <si>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</si>
  <si>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</si>
  <si>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</si>
  <si>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</si>
  <si>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</si>
  <si>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</si>
  <si>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</si>
  <si>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</si>
  <si>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</si>
  <si>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</si>
  <si>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</si>
  <si>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</si>
  <si>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</si>
  <si>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</si>
  <si>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</si>
  <si>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</si>
  <si>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</si>
  <si>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</si>
  <si>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</si>
  <si>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</si>
  <si>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</si>
  <si>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</si>
  <si>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</si>
  <si>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</si>
  <si>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</si>
  <si>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</si>
  <si>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</si>
  <si>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</si>
  <si>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</si>
  <si>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</si>
  <si>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</si>
  <si>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</si>
  <si>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</si>
  <si>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</si>
  <si>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</si>
  <si>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</si>
  <si>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</si>
  <si>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</si>
  <si>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</si>
  <si>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</si>
  <si>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</si>
  <si>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</si>
  <si>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</si>
  <si>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</si>
  <si>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</si>
  <si>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</si>
  <si>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</si>
  <si>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</si>
  <si>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</si>
  <si>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</si>
  <si>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</si>
  <si>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</si>
  <si>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</si>
  <si>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</si>
  <si>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</si>
  <si>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</si>
  <si>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</si>
  <si>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</si>
  <si>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</si>
  <si>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</si>
  <si>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</si>
  <si>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</si>
  <si>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</si>
  <si>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</si>
  <si>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</si>
  <si>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</si>
  <si>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</si>
  <si>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</si>
  <si>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</si>
  <si>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</si>
  <si>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</si>
  <si>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</si>
  <si>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</si>
  <si>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</si>
  <si>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</si>
  <si>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</si>
  <si>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</si>
  <si>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</si>
  <si>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</si>
  <si>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</si>
  <si>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</si>
  <si>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</si>
  <si>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</si>
  <si>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</si>
  <si>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</si>
  <si>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</si>
  <si>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</si>
  <si>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</si>
  <si>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</si>
  <si>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</si>
  <si>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</si>
  <si>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</si>
  <si>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</si>
  <si>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</si>
  <si>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</si>
  <si>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</si>
  <si>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</si>
  <si>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</si>
  <si>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</si>
  <si>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</si>
  <si>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</si>
  <si>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</si>
  <si>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</si>
  <si>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</si>
  <si>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</si>
  <si>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</si>
  <si>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</si>
  <si>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</si>
  <si>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</si>
  <si>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</si>
  <si>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</si>
  <si>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</si>
  <si>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</si>
  <si>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</si>
  <si>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</si>
  <si>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</si>
  <si>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</si>
  <si>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</si>
  <si>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</si>
  <si>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</si>
  <si>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</si>
  <si>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</si>
  <si>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</si>
  <si>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</si>
  <si>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</si>
  <si>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</si>
  <si>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</si>
  <si>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</si>
  <si>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</si>
  <si>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</si>
  <si>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</si>
  <si>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</si>
  <si>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</si>
  <si>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</si>
  <si>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</si>
  <si>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</si>
  <si>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</si>
  <si>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</si>
  <si>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</si>
  <si>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</si>
  <si>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</si>
  <si>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</si>
  <si>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</si>
  <si>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</si>
  <si>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</si>
  <si>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</si>
  <si>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</si>
  <si>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</si>
  <si>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</si>
  <si>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</si>
  <si>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</si>
  <si>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</si>
  <si>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</si>
  <si>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</si>
  <si>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</si>
  <si>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</si>
  <si>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</si>
  <si>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</si>
  <si>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</si>
  <si>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</si>
  <si>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</si>
  <si>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</si>
  <si>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</si>
  <si>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</si>
  <si>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</si>
  <si>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</si>
  <si>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</si>
  <si>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</si>
  <si>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</si>
  <si>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</si>
  <si>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</si>
  <si>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</si>
  <si>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</si>
  <si>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</si>
  <si>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</si>
  <si>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</si>
  <si>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</si>
  <si>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</si>
  <si>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</si>
  <si>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</si>
  <si>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</si>
  <si>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</si>
  <si>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</si>
  <si>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</si>
  <si>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</si>
  <si>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</si>
  <si>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</si>
  <si>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</si>
  <si>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</si>
  <si>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</si>
  <si>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</si>
  <si>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</si>
  <si>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</si>
  <si>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</si>
  <si>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</si>
  <si>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</si>
  <si>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</si>
  <si>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</si>
  <si>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</si>
  <si>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</si>
  <si>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</si>
  <si>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</si>
  <si>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</si>
  <si>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</si>
  <si>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</si>
  <si>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</si>
  <si>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</si>
  <si>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</si>
  <si>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</si>
  <si>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</si>
  <si>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</si>
  <si>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</si>
  <si>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</si>
  <si>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</si>
  <si>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</si>
  <si>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</si>
  <si>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</si>
  <si>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</si>
  <si>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</si>
  <si>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</si>
  <si>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</si>
  <si>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</si>
  <si>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</si>
  <si>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</si>
  <si>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</si>
  <si>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</si>
  <si>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</si>
  <si>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</si>
  <si>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</si>
  <si>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</si>
  <si>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</si>
  <si>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</si>
  <si>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</si>
  <si>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</si>
  <si>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</si>
  <si>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</si>
  <si>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</si>
  <si>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</si>
  <si>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</si>
  <si>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</si>
  <si>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</si>
  <si>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</si>
  <si>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</si>
  <si>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</si>
  <si>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</si>
  <si>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</si>
  <si>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</si>
  <si>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</si>
  <si>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</si>
  <si>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</si>
  <si>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</si>
  <si>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</si>
  <si>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</si>
  <si>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</si>
  <si>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</si>
  <si>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</si>
  <si>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</si>
  <si>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</si>
  <si>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</si>
  <si>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</si>
  <si>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</si>
  <si>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</si>
  <si>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</si>
  <si>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</si>
  <si>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</si>
  <si>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</si>
  <si>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</si>
  <si>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</si>
  <si>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</si>
  <si>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</si>
  <si>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</si>
  <si>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</si>
  <si>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</si>
  <si>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</si>
  <si>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</si>
  <si>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</si>
  <si>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</si>
  <si>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</si>
  <si>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</si>
  <si>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</si>
  <si>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</si>
  <si>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</si>
  <si>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</si>
  <si>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</si>
  <si>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</si>
  <si>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</si>
  <si>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</si>
  <si>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</si>
  <si>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</si>
  <si>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</si>
  <si>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</si>
  <si>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</si>
  <si>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</si>
  <si>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</si>
  <si>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</si>
  <si>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</si>
  <si>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</si>
  <si>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</si>
  <si>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</si>
  <si>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</si>
  <si>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</si>
  <si>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</si>
  <si>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</si>
  <si>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</si>
  <si>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</si>
  <si>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</si>
  <si>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</si>
  <si>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</si>
  <si>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</si>
  <si>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</si>
  <si>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</si>
  <si>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</si>
  <si>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</si>
  <si>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</si>
  <si>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</si>
  <si>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</si>
  <si>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</si>
  <si>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</si>
  <si>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</si>
  <si>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</si>
  <si>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</si>
  <si>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</si>
  <si>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</si>
  <si>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</si>
  <si>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</si>
  <si>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</si>
  <si>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</si>
  <si>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</si>
  <si>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</si>
  <si>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</si>
  <si>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</si>
  <si>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</si>
  <si>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</si>
  <si>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</si>
  <si>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</si>
  <si>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</si>
  <si>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</si>
  <si>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</si>
  <si>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</si>
  <si>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</si>
  <si>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</si>
  <si>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</si>
  <si>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</si>
  <si>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</si>
  <si>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</si>
  <si>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</si>
  <si>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</si>
  <si>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</si>
  <si>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</si>
  <si>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</si>
  <si>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</si>
  <si>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</si>
  <si>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</si>
  <si>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</si>
  <si>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</si>
  <si>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</si>
  <si>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</si>
  <si>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</si>
  <si>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</si>
  <si>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</si>
  <si>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</si>
  <si>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</si>
  <si>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</si>
  <si>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</si>
  <si>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</si>
  <si>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</si>
  <si>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</si>
  <si>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</si>
  <si>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</si>
  <si>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</si>
  <si>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</si>
  <si>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</si>
  <si>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</si>
  <si>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</si>
  <si>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</si>
  <si>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</si>
  <si>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</si>
  <si>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</si>
  <si>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</si>
  <si>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</si>
  <si>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</si>
  <si>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</si>
  <si>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</si>
  <si>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</si>
  <si>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</si>
  <si>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</si>
  <si>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</si>
  <si>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</si>
  <si>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</si>
  <si>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</si>
  <si>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</si>
  <si>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</si>
  <si>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</si>
  <si>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</si>
  <si>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</si>
  <si>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</si>
  <si>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</si>
  <si>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</si>
  <si>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</si>
  <si>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</si>
  <si>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</si>
  <si>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</si>
  <si>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</si>
  <si>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</si>
  <si>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</si>
  <si>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</si>
  <si>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</si>
  <si>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</si>
  <si>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</si>
  <si>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</si>
  <si>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</si>
  <si>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</si>
  <si>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</si>
  <si>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</si>
  <si>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</si>
  <si>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</si>
  <si>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</si>
  <si>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</si>
  <si>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</si>
  <si>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</si>
  <si>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</si>
  <si>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</si>
  <si>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</si>
  <si>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</si>
  <si>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</si>
  <si>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</si>
  <si>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</si>
  <si>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</si>
  <si>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</si>
  <si>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</si>
  <si>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</si>
  <si>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</si>
  <si>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</si>
  <si>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</si>
  <si>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</si>
  <si>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</si>
  <si>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</si>
  <si>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</si>
  <si>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</si>
  <si>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</si>
  <si>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</si>
  <si>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</si>
  <si>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</si>
  <si>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</si>
  <si>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</si>
  <si>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</si>
  <si>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</si>
  <si>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</si>
  <si>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</si>
  <si>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</si>
  <si>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</si>
  <si>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</si>
  <si>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</si>
  <si>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</si>
  <si>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</si>
  <si>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</si>
  <si>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</si>
  <si>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</si>
  <si>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</si>
  <si>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</si>
  <si>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</si>
  <si>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</si>
  <si>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</si>
  <si>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</si>
  <si>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</si>
  <si>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</si>
  <si>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</si>
  <si>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</si>
  <si>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</si>
  <si>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</si>
  <si>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</si>
  <si>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</si>
  <si>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</si>
  <si>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</si>
  <si>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</si>
  <si>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</si>
  <si>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</si>
  <si>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</si>
  <si>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</si>
  <si>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</si>
  <si>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</si>
  <si>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</si>
  <si>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</si>
  <si>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</si>
  <si>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</si>
  <si>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</si>
  <si>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</si>
  <si>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</si>
  <si>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</si>
  <si>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</si>
  <si>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</si>
  <si>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</si>
  <si>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</si>
  <si>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</si>
  <si>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</si>
  <si>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</si>
  <si>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</si>
  <si>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</si>
  <si>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</si>
  <si>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</si>
  <si>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</si>
  <si>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</si>
  <si>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</si>
  <si>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</si>
  <si>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</si>
  <si>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</si>
  <si>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</si>
  <si>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</si>
  <si>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</si>
  <si>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</si>
  <si>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</si>
  <si>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</si>
  <si>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</si>
  <si>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</si>
  <si>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</si>
  <si>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</si>
  <si>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</si>
  <si>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</si>
  <si>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</si>
  <si>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</si>
  <si>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</si>
  <si>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</si>
  <si>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</si>
  <si>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</si>
  <si>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</si>
  <si>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</si>
  <si>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</si>
  <si>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</si>
  <si>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</si>
  <si>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</si>
  <si>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</si>
  <si>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</si>
  <si>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</si>
  <si>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</si>
  <si>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</si>
  <si>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</si>
  <si>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</si>
  <si>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</si>
  <si>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</si>
  <si>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</si>
  <si>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</si>
  <si>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</si>
  <si>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</si>
  <si>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</si>
  <si>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</si>
  <si>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</si>
  <si>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</si>
  <si>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</si>
  <si>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</si>
  <si>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</si>
  <si>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</si>
  <si>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</si>
  <si>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</si>
  <si>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</si>
  <si>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</si>
  <si>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</si>
  <si>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</si>
  <si>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</si>
  <si>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</si>
  <si>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</si>
  <si>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</si>
  <si>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</si>
  <si>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</si>
  <si>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</si>
  <si>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</si>
  <si>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</si>
  <si>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</si>
  <si>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</si>
  <si>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</si>
  <si>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</si>
  <si>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</si>
  <si>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</si>
  <si>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</si>
  <si>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</si>
  <si>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</si>
  <si>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</si>
  <si>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</si>
  <si>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</si>
  <si>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</si>
  <si>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</si>
  <si>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</si>
  <si>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</si>
  <si>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</si>
  <si>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</si>
  <si>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</si>
  <si>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</si>
  <si>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</si>
  <si>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</si>
  <si>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</si>
  <si>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</si>
  <si>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</si>
  <si>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</si>
  <si>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</si>
  <si>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</si>
  <si>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</si>
  <si>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</si>
  <si>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</si>
  <si>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</si>
  <si>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</si>
  <si>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</si>
  <si>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</si>
  <si>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</si>
  <si>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</si>
  <si>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</si>
  <si>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</si>
  <si>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</si>
  <si>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</si>
  <si>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</si>
  <si>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</si>
  <si>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</si>
  <si>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Of which: General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</si>
  <si>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</si>
  <si>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</si>
  <si>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</si>
  <si>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</si>
  <si>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</si>
  <si>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</si>
  <si>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</si>
  <si>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</si>
  <si>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</si>
  <si>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</si>
  <si>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</si>
  <si>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</si>
  <si>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</si>
  <si>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</si>
  <si>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</si>
  <si>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</si>
  <si>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</si>
  <si>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</si>
  <si>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</si>
  <si>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</si>
  <si>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</si>
  <si>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</si>
  <si>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</si>
  <si>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</si>
  <si>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</si>
  <si>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</si>
  <si>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JSC Silk Road Bank</t>
  </si>
  <si>
    <t>I.Managadze</t>
  </si>
  <si>
    <t>A.Lursmanashvili</t>
  </si>
  <si>
    <t>Irakli Managadze</t>
  </si>
  <si>
    <t>Independent chair</t>
  </si>
  <si>
    <t>Vasil Kenkishvili</t>
  </si>
  <si>
    <t>Non-independent member</t>
  </si>
  <si>
    <t>Mamuka Shurgaia</t>
  </si>
  <si>
    <t>David Franz Borger, /Germany/</t>
  </si>
  <si>
    <t>Mzia Kokuashvili</t>
  </si>
  <si>
    <t>Independent member</t>
  </si>
  <si>
    <t>Archil Lursmanashvili</t>
  </si>
  <si>
    <t>Natia Merabishvili</t>
  </si>
  <si>
    <t>George Gibradze</t>
  </si>
  <si>
    <t>SILK ROAD GROUP HOLDING (MALTA) LIMITED, /MALTA/</t>
  </si>
  <si>
    <t xml:space="preserve">Partomta LLC  </t>
  </si>
  <si>
    <t>RAMISHVILI GEORGE</t>
  </si>
  <si>
    <t>TOPURIA ALEXSI</t>
  </si>
  <si>
    <t>Private Company Limited by Shares BREITENBERG PTE. LTD,  /Singapore/</t>
  </si>
  <si>
    <t>2.1.1</t>
  </si>
  <si>
    <t>TATISHEV YERKIN, /KAZAKHSTAN/</t>
  </si>
  <si>
    <t>table 9 (Capital), N39</t>
  </si>
  <si>
    <t>Table 9 (Capital), N2</t>
  </si>
  <si>
    <t>Table 9 (Capital), N6</t>
  </si>
  <si>
    <t>Table 9 (Capital), N5</t>
  </si>
  <si>
    <t>Beka Kvezereli</t>
  </si>
  <si>
    <t>Financial Director</t>
  </si>
  <si>
    <t>General Director</t>
  </si>
  <si>
    <t>Legal Director</t>
  </si>
  <si>
    <t>Irakli Bendeliani</t>
  </si>
  <si>
    <t>Director of Operations Management</t>
  </si>
  <si>
    <t>Director of Information Teqnology</t>
  </si>
  <si>
    <t>table 9 (Capital), N37</t>
  </si>
  <si>
    <t>Kakha Basiashvili</t>
  </si>
  <si>
    <t>Risk Director</t>
  </si>
  <si>
    <t>Davit Nikolaishvili</t>
  </si>
  <si>
    <t>Commercial Director</t>
  </si>
  <si>
    <t>2Q 2022</t>
  </si>
  <si>
    <t>1Q 2022</t>
  </si>
  <si>
    <t>4Q-2021</t>
  </si>
  <si>
    <t>3Q-2021</t>
  </si>
  <si>
    <t>JSC Silk Bank</t>
  </si>
  <si>
    <t>www.silkbank.ge</t>
  </si>
  <si>
    <t>3Q 2022</t>
  </si>
  <si>
    <t>3Q-2022</t>
  </si>
  <si>
    <t>2Q-2022</t>
  </si>
  <si>
    <t>1Q-2022</t>
  </si>
  <si>
    <t>4Q-2020</t>
  </si>
  <si>
    <t>Nana Chkhobadze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</si>
</sst>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3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medium">
        <color indexed="64"/>
      </right>
      <top style="thin">
        <color indexed="64"/>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41">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Border="1" applyAlignment="1" applyProtection="1">
      <alignment vertical="center" wrapText="1"/>
      <protection locked="0"/>
    </xf>
    <xf numFmtId="193" fontId="84" fillId="0" borderId="3" xfId="0" applyNumberFormat="1" applyFont="1" applyBorder="1" applyAlignment="1" applyProtection="1">
      <alignment vertical="center" wrapText="1"/>
      <protection locked="0"/>
    </xf>
    <xf numFmtId="193" fontId="84" fillId="0" borderId="22" xfId="0" applyNumberFormat="1" applyFont="1" applyBorder="1" applyAlignment="1" applyProtection="1">
      <alignment vertical="center" wrapText="1"/>
      <protection locked="0"/>
    </xf>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45" fillId="0" borderId="0" xfId="0" applyFont="1" applyAlignment="1">
      <alignment horizontal="center" vertical="center"/>
    </xf>
    <xf numFmtId="10" fontId="2" fillId="0" borderId="0" xfId="6" applyNumberFormat="1" applyFont="1" applyFill="1" applyBorder="1" applyProtection="1">
      <protection locked="0"/>
    </xf>
    <xf numFmtId="0" fontId="2" fillId="0" borderId="0" xfId="0" applyFont="1" applyProtection="1">
      <protection locked="0"/>
    </xf>
    <xf numFmtId="0" fontId="46" fillId="0" borderId="0" xfId="0" applyFont="1" applyProtection="1">
      <protection locked="0"/>
    </xf>
    <xf numFmtId="0" fontId="45" fillId="0" borderId="18" xfId="0" applyFont="1" applyBorder="1" applyAlignment="1">
      <alignment horizontal="center" vertical="center"/>
    </xf>
    <xf numFmtId="0" fontId="2" fillId="0" borderId="19" xfId="0" applyFont="1" applyBorder="1"/>
    <xf numFmtId="0" fontId="2" fillId="0" borderId="21" xfId="0" applyFont="1" applyBorder="1" applyAlignment="1">
      <alignment horizontal="left" indent="1"/>
    </xf>
    <xf numFmtId="0" fontId="45" fillId="0" borderId="8" xfId="0" applyFont="1" applyBorder="1" applyAlignment="1">
      <alignment horizontal="center"/>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8" xfId="0" applyFont="1" applyBorder="1" applyAlignment="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10" xfId="0" applyNumberFormat="1" applyFont="1" applyBorder="1" applyAlignment="1">
      <alignment horizontal="right"/>
    </xf>
    <xf numFmtId="193" fontId="2" fillId="0" borderId="3" xfId="0" applyNumberFormat="1" applyFont="1" applyBorder="1" applyAlignment="1">
      <alignment horizontal="right"/>
    </xf>
    <xf numFmtId="193" fontId="2" fillId="36" borderId="22" xfId="0" applyNumberFormat="1" applyFont="1" applyFill="1" applyBorder="1" applyAlignment="1">
      <alignment horizontal="right"/>
    </xf>
    <xf numFmtId="0" fontId="2" fillId="0" borderId="8" xfId="0" applyFont="1" applyBorder="1" applyAlignment="1">
      <alignment horizontal="left" indent="2"/>
    </xf>
    <xf numFmtId="0" fontId="2" fillId="0" borderId="8" xfId="0" applyFont="1" applyBorder="1" applyAlignment="1">
      <alignment horizontal="left" indent="1"/>
    </xf>
    <xf numFmtId="0" fontId="45" fillId="0" borderId="8" xfId="0" applyFont="1" applyBorder="1"/>
    <xf numFmtId="193" fontId="2" fillId="0" borderId="3" xfId="7" applyNumberFormat="1" applyFont="1" applyFill="1" applyBorder="1" applyAlignment="1" applyProtection="1">
      <alignment horizontal="right"/>
      <protection locked="0"/>
    </xf>
    <xf numFmtId="193" fontId="2" fillId="0" borderId="10" xfId="0" applyNumberFormat="1" applyFont="1" applyBorder="1" applyAlignment="1" applyProtection="1">
      <alignment horizontal="right"/>
      <protection locked="0"/>
    </xf>
    <xf numFmtId="193" fontId="2" fillId="0" borderId="3" xfId="0" applyNumberFormat="1" applyFont="1" applyBorder="1" applyAlignment="1" applyProtection="1">
      <alignment horizontal="right"/>
      <protection locked="0"/>
    </xf>
    <xf numFmtId="193" fontId="2" fillId="0" borderId="22" xfId="0" applyNumberFormat="1" applyFont="1" applyBorder="1" applyAlignment="1">
      <alignment horizontal="right"/>
    </xf>
    <xf numFmtId="0" fontId="2" fillId="0" borderId="24" xfId="0" applyFont="1" applyBorder="1" applyAlignment="1">
      <alignment horizontal="left" indent="1"/>
    </xf>
    <xf numFmtId="0" fontId="45" fillId="0" borderId="74" xfId="0" applyFont="1" applyBorder="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lignment horizontal="right"/>
    </xf>
    <xf numFmtId="0" fontId="88" fillId="0" borderId="0" xfId="0" applyFont="1" applyAlignment="1">
      <alignment vertical="center"/>
    </xf>
    <xf numFmtId="0" fontId="89" fillId="0" borderId="0" xfId="0" applyFont="1"/>
    <xf numFmtId="0" fontId="46" fillId="0" borderId="0" xfId="0" applyFont="1" applyAlignment="1" applyProtection="1">
      <alignment horizontal="right"/>
      <protection locked="0"/>
    </xf>
    <xf numFmtId="0" fontId="2" fillId="0" borderId="18" xfId="0" applyFont="1" applyBorder="1" applyAlignment="1">
      <alignment horizontal="left" vertical="center" indent="1"/>
    </xf>
    <xf numFmtId="0" fontId="2" fillId="0" borderId="19" xfId="0" applyFont="1" applyBorder="1" applyAlignment="1">
      <alignment horizontal="left" vertical="center"/>
    </xf>
    <xf numFmtId="0" fontId="2" fillId="0" borderId="21" xfId="0" applyFont="1" applyBorder="1" applyAlignment="1">
      <alignment horizontal="left" vertical="center" indent="1"/>
    </xf>
    <xf numFmtId="0" fontId="2" fillId="0" borderId="3" xfId="0" applyFont="1" applyBorder="1" applyAlignment="1">
      <alignment horizontal="left" vertical="center"/>
    </xf>
    <xf numFmtId="38" fontId="2" fillId="0" borderId="3" xfId="0" applyNumberFormat="1" applyFont="1" applyBorder="1" applyAlignment="1" applyProtection="1">
      <alignment horizontal="right"/>
      <protection locked="0"/>
    </xf>
    <xf numFmtId="38" fontId="2" fillId="0" borderId="22" xfId="0" applyNumberFormat="1" applyFont="1" applyBorder="1" applyAlignment="1" applyProtection="1">
      <alignment horizontal="right"/>
      <protection locked="0"/>
    </xf>
    <xf numFmtId="0" fontId="2" fillId="0" borderId="3" xfId="0" applyFont="1" applyBorder="1" applyAlignment="1">
      <alignment horizontal="left" wrapText="1" indent="1"/>
    </xf>
    <xf numFmtId="0" fontId="2" fillId="0" borderId="3" xfId="0" applyFont="1" applyBorder="1" applyAlignment="1">
      <alignment horizontal="left" wrapText="1" indent="2"/>
    </xf>
    <xf numFmtId="0" fontId="45" fillId="0" borderId="3" xfId="0" applyFont="1" applyBorder="1"/>
    <xf numFmtId="0" fontId="45" fillId="0" borderId="3" xfId="0" applyFont="1" applyBorder="1" applyAlignment="1">
      <alignment horizontal="left"/>
    </xf>
    <xf numFmtId="0" fontId="45" fillId="0" borderId="3" xfId="0" applyFont="1" applyBorder="1" applyAlignment="1">
      <alignment horizontal="center"/>
    </xf>
    <xf numFmtId="0" fontId="2" fillId="0" borderId="3" xfId="0" applyFont="1" applyBorder="1" applyAlignment="1">
      <alignment horizontal="left" indent="1"/>
    </xf>
    <xf numFmtId="0" fontId="45" fillId="0" borderId="3" xfId="0" applyFont="1" applyBorder="1" applyAlignment="1">
      <alignment horizontal="left" indent="1"/>
    </xf>
    <xf numFmtId="0" fontId="45" fillId="0" borderId="3" xfId="0" applyFont="1" applyBorder="1" applyAlignment="1">
      <alignment horizontal="left" vertical="center" wrapText="1"/>
    </xf>
    <xf numFmtId="0" fontId="2" fillId="0" borderId="24" xfId="0" applyFont="1" applyBorder="1" applyAlignment="1">
      <alignment horizontal="left" vertical="center" indent="1"/>
    </xf>
    <xf numFmtId="0" fontId="45" fillId="0" borderId="25" xfId="0" applyFont="1" applyBorder="1"/>
    <xf numFmtId="0" fontId="46" fillId="0" borderId="0" xfId="0" applyFont="1" applyAlignment="1">
      <alignment horizontal="center"/>
    </xf>
    <xf numFmtId="0" fontId="84" fillId="0" borderId="21" xfId="0" applyFont="1" applyBorder="1" applyAlignment="1">
      <alignment horizontal="center" vertical="center" wrapText="1"/>
    </xf>
    <xf numFmtId="0" fontId="84" fillId="0" borderId="3" xfId="0" applyFont="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18" xfId="0" applyFont="1" applyBorder="1"/>
    <xf numFmtId="0" fontId="2" fillId="0" borderId="21" xfId="0" applyFont="1" applyBorder="1" applyAlignment="1">
      <alignment vertical="center"/>
    </xf>
    <xf numFmtId="0" fontId="2" fillId="0" borderId="24" xfId="0" applyFont="1" applyBorder="1"/>
    <xf numFmtId="0" fontId="2" fillId="0" borderId="27" xfId="0" applyFont="1" applyBorder="1" applyAlignment="1">
      <alignment wrapText="1"/>
    </xf>
    <xf numFmtId="0" fontId="46" fillId="0" borderId="0" xfId="11" applyFont="1" applyAlignment="1">
      <alignment horizontal="right"/>
    </xf>
    <xf numFmtId="0" fontId="45" fillId="0" borderId="19" xfId="11" applyFont="1" applyBorder="1" applyAlignment="1">
      <alignment horizontal="center" vertical="center"/>
    </xf>
    <xf numFmtId="0" fontId="45" fillId="0" borderId="20" xfId="11" applyFont="1" applyBorder="1" applyAlignment="1">
      <alignment horizontal="center" vertical="center"/>
    </xf>
    <xf numFmtId="0" fontId="2" fillId="0" borderId="0" xfId="11" applyAlignment="1">
      <alignment vertical="center"/>
    </xf>
    <xf numFmtId="0" fontId="85" fillId="0" borderId="3" xfId="0" applyFont="1" applyBorder="1"/>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4" fillId="0" borderId="13" xfId="0" applyFont="1" applyBorder="1" applyAlignment="1">
      <alignment wrapText="1"/>
    </xf>
    <xf numFmtId="0" fontId="84" fillId="0" borderId="0" xfId="0" applyFont="1" applyAlignment="1">
      <alignment horizontal="center" vertical="center"/>
    </xf>
    <xf numFmtId="0" fontId="2" fillId="0" borderId="18"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21"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0" fontId="84" fillId="0" borderId="66"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67" fontId="92" fillId="0" borderId="0" xfId="0" applyNumberFormat="1" applyFont="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xf numFmtId="0" fontId="2" fillId="3" borderId="24" xfId="9" applyFont="1" applyFill="1" applyBorder="1" applyAlignment="1" applyProtection="1">
      <alignment horizontal="left" vertical="center"/>
      <protection locked="0"/>
    </xf>
    <xf numFmtId="0" fontId="45" fillId="3" borderId="25" xfId="16" applyFont="1" applyFill="1" applyBorder="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ill="1" applyBorder="1" applyAlignment="1" applyProtection="1">
      <alignment horizontal="right" vertical="center"/>
      <protection locked="0"/>
    </xf>
    <xf numFmtId="193" fontId="84" fillId="0" borderId="21" xfId="0" applyNumberFormat="1" applyFont="1" applyBorder="1"/>
    <xf numFmtId="193" fontId="84" fillId="0" borderId="22" xfId="0" applyNumberFormat="1" applyFont="1" applyBorder="1"/>
    <xf numFmtId="193" fontId="84" fillId="36" borderId="56" xfId="0" applyNumberFormat="1" applyFont="1" applyFill="1" applyBorder="1"/>
    <xf numFmtId="0" fontId="45" fillId="3" borderId="26" xfId="16" applyFont="1" applyFill="1" applyBorder="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22" xfId="5" applyNumberForma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xf numFmtId="3" fontId="45" fillId="36" borderId="25" xfId="16" applyNumberFormat="1" applyFont="1" applyFill="1" applyBorder="1" applyProtection="1">
      <protection locked="0"/>
    </xf>
    <xf numFmtId="193" fontId="45" fillId="36" borderId="25" xfId="1" applyNumberFormat="1" applyFont="1" applyFill="1" applyBorder="1" applyAlignment="1" applyProtection="1">
      <protection locked="0"/>
    </xf>
    <xf numFmtId="193" fontId="2" fillId="3" borderId="25" xfId="5" applyNumberForma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Alignment="1">
      <alignment horizontal="center"/>
    </xf>
    <xf numFmtId="0" fontId="46" fillId="0" borderId="0" xfId="0" applyFont="1" applyAlignment="1">
      <alignment horizontal="right"/>
    </xf>
    <xf numFmtId="0" fontId="45" fillId="0" borderId="3" xfId="0" applyFont="1" applyBorder="1" applyAlignment="1" applyProtection="1">
      <alignment horizontal="left"/>
      <protection locked="0"/>
    </xf>
    <xf numFmtId="193" fontId="2" fillId="36" borderId="3" xfId="0" applyNumberFormat="1" applyFont="1" applyFill="1" applyBorder="1" applyAlignment="1">
      <alignment horizontal="right"/>
    </xf>
    <xf numFmtId="0" fontId="2" fillId="0" borderId="10" xfId="0" applyFont="1" applyBorder="1" applyAlignment="1">
      <alignment horizontal="left" vertical="center" wrapText="1"/>
    </xf>
    <xf numFmtId="0" fontId="45" fillId="0" borderId="10" xfId="0" applyFont="1" applyBorder="1" applyAlignment="1">
      <alignment vertical="center" wrapText="1"/>
    </xf>
    <xf numFmtId="0" fontId="46" fillId="0" borderId="3" xfId="0" applyFont="1" applyBorder="1" applyAlignment="1" applyProtection="1">
      <alignment horizontal="left" vertical="center" indent="17"/>
      <protection locked="0"/>
    </xf>
    <xf numFmtId="0" fontId="84" fillId="0" borderId="24" xfId="0" applyFont="1" applyBorder="1" applyAlignment="1">
      <alignment horizontal="center" vertical="center"/>
    </xf>
    <xf numFmtId="0" fontId="45" fillId="0" borderId="28" xfId="0" applyFont="1" applyBorder="1" applyAlignment="1">
      <alignment vertical="center" wrapText="1"/>
    </xf>
    <xf numFmtId="193" fontId="2" fillId="0" borderId="25" xfId="0" applyNumberFormat="1" applyFont="1" applyBorder="1" applyAlignment="1">
      <alignment horizontal="right"/>
    </xf>
    <xf numFmtId="193" fontId="2" fillId="36" borderId="25" xfId="0" applyNumberFormat="1" applyFont="1" applyFill="1" applyBorder="1" applyAlignment="1">
      <alignment horizontal="right"/>
    </xf>
    <xf numFmtId="0" fontId="91"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4"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Border="1" applyAlignment="1">
      <alignment vertical="center"/>
    </xf>
    <xf numFmtId="0" fontId="2" fillId="0" borderId="19" xfId="11" applyBorder="1" applyAlignment="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Alignment="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Border="1" applyAlignment="1">
      <alignment horizontal="left" vertical="center" wrapText="1" indent="2"/>
    </xf>
    <xf numFmtId="0" fontId="95" fillId="0" borderId="0" xfId="11" applyFont="1"/>
    <xf numFmtId="0" fontId="96"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2" fillId="0" borderId="3" xfId="0" applyFont="1" applyBorder="1" applyAlignment="1" applyProtection="1">
      <alignment horizontal="left" indent="4"/>
      <protection locked="0"/>
    </xf>
    <xf numFmtId="0" fontId="2" fillId="0" borderId="10" xfId="0" applyFont="1" applyBorder="1" applyAlignment="1">
      <alignment horizontal="left" vertical="center" wrapText="1" indent="4"/>
    </xf>
    <xf numFmtId="0" fontId="2" fillId="0" borderId="3" xfId="0" applyFont="1" applyBorder="1" applyAlignment="1" applyProtection="1">
      <alignment horizontal="left" vertical="center" indent="11"/>
      <protection locked="0"/>
    </xf>
    <xf numFmtId="0" fontId="97" fillId="0" borderId="10" xfId="0" applyFont="1" applyBorder="1" applyAlignment="1">
      <alignment horizontal="left" vertical="center" wrapText="1"/>
    </xf>
    <xf numFmtId="0" fontId="96" fillId="0" borderId="10" xfId="0" applyFont="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Border="1" applyAlignment="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69" xfId="0" applyFont="1" applyBorder="1"/>
    <xf numFmtId="193" fontId="84" fillId="0" borderId="23" xfId="0" applyNumberFormat="1" applyFont="1" applyBorder="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Border="1" applyAlignment="1">
      <alignment horizontal="center" vertical="center" wrapText="1"/>
    </xf>
    <xf numFmtId="193" fontId="3" fillId="36" borderId="25" xfId="0" applyNumberFormat="1" applyFont="1" applyFill="1" applyBorder="1"/>
    <xf numFmtId="9" fontId="3" fillId="36" borderId="26" xfId="20962" applyFont="1" applyFill="1" applyBorder="1"/>
    <xf numFmtId="0" fontId="86" fillId="0" borderId="0" xfId="0" applyFont="1" applyAlignment="1">
      <alignment horizontal="center" wrapText="1"/>
    </xf>
    <xf numFmtId="167" fontId="84" fillId="0" borderId="3" xfId="0" applyNumberFormat="1" applyFont="1" applyBorder="1"/>
    <xf numFmtId="167" fontId="84" fillId="36" borderId="25" xfId="0" applyNumberFormat="1" applyFont="1" applyFill="1" applyBorder="1"/>
    <xf numFmtId="0" fontId="84" fillId="0" borderId="75" xfId="0" applyFont="1" applyBorder="1" applyAlignment="1">
      <alignment vertical="center" wrapText="1"/>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193" fontId="2" fillId="0" borderId="3" xfId="0" applyNumberFormat="1" applyFont="1" applyBorder="1" applyAlignment="1" applyProtection="1">
      <alignment horizontal="right" vertical="center" wrapText="1"/>
      <protection locked="0"/>
    </xf>
    <xf numFmtId="193" fontId="45" fillId="0" borderId="3" xfId="0" applyNumberFormat="1" applyFont="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100" fillId="3" borderId="85" xfId="0" applyFont="1" applyFill="1" applyBorder="1" applyAlignment="1">
      <alignment horizontal="left"/>
    </xf>
    <xf numFmtId="0" fontId="100" fillId="3" borderId="86" xfId="0" applyFont="1" applyFill="1" applyBorder="1" applyAlignment="1">
      <alignment horizontal="left"/>
    </xf>
    <xf numFmtId="0" fontId="4" fillId="3" borderId="89" xfId="0" applyFont="1" applyFill="1" applyBorder="1" applyAlignment="1">
      <alignment vertical="center"/>
    </xf>
    <xf numFmtId="0" fontId="3" fillId="3" borderId="90" xfId="0" applyFont="1" applyFill="1" applyBorder="1" applyAlignment="1">
      <alignment vertical="center"/>
    </xf>
    <xf numFmtId="0" fontId="3" fillId="3" borderId="91" xfId="0" applyFont="1" applyFill="1" applyBorder="1" applyAlignment="1">
      <alignment vertical="center"/>
    </xf>
    <xf numFmtId="0" fontId="3" fillId="0" borderId="73" xfId="0" applyFont="1" applyBorder="1" applyAlignment="1">
      <alignment horizontal="center" vertical="center"/>
    </xf>
    <xf numFmtId="0" fontId="3" fillId="0" borderId="7" xfId="0" applyFont="1" applyBorder="1" applyAlignment="1">
      <alignment vertical="center"/>
    </xf>
    <xf numFmtId="0" fontId="3" fillId="0" borderId="21" xfId="0" applyFont="1" applyBorder="1" applyAlignment="1">
      <alignment horizontal="center" vertical="center"/>
    </xf>
    <xf numFmtId="0" fontId="3" fillId="0" borderId="87" xfId="0" applyFont="1" applyBorder="1" applyAlignment="1">
      <alignment vertical="center"/>
    </xf>
    <xf numFmtId="0" fontId="4" fillId="0" borderId="87" xfId="0" applyFont="1" applyBorder="1" applyAlignment="1">
      <alignment vertical="center"/>
    </xf>
    <xf numFmtId="0" fontId="3" fillId="0" borderId="24" xfId="0" applyFont="1" applyBorder="1" applyAlignment="1">
      <alignment horizontal="center" vertical="center"/>
    </xf>
    <xf numFmtId="0" fontId="4" fillId="0" borderId="25" xfId="0" applyFont="1" applyBorder="1" applyAlignment="1">
      <alignment vertical="center"/>
    </xf>
    <xf numFmtId="0" fontId="3" fillId="3" borderId="69" xfId="0" applyFont="1" applyFill="1" applyBorder="1" applyAlignment="1">
      <alignment horizontal="center" vertical="center"/>
    </xf>
    <xf numFmtId="0" fontId="3" fillId="3" borderId="0" xfId="0" applyFont="1" applyFill="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94" xfId="0" applyFont="1" applyBorder="1" applyAlignment="1">
      <alignment horizontal="center" vertical="center"/>
    </xf>
    <xf numFmtId="0" fontId="3" fillId="0" borderId="95" xfId="0" applyFont="1" applyBorder="1" applyAlignment="1">
      <alignment vertical="center"/>
    </xf>
    <xf numFmtId="169" fontId="9" fillId="37" borderId="27" xfId="20" applyBorder="1"/>
    <xf numFmtId="169" fontId="9" fillId="37" borderId="96" xfId="20" applyBorder="1"/>
    <xf numFmtId="169" fontId="9" fillId="37" borderId="28" xfId="20" applyBorder="1"/>
    <xf numFmtId="0" fontId="3" fillId="0" borderId="99" xfId="0" applyFont="1" applyBorder="1" applyAlignment="1">
      <alignment horizontal="center" vertical="center"/>
    </xf>
    <xf numFmtId="0" fontId="3" fillId="0" borderId="100" xfId="0" applyFont="1" applyBorder="1" applyAlignment="1">
      <alignment vertical="center"/>
    </xf>
    <xf numFmtId="169" fontId="9" fillId="37" borderId="33" xfId="20" applyBorder="1"/>
    <xf numFmtId="0" fontId="4" fillId="0" borderId="0" xfId="0" applyFont="1" applyAlignment="1">
      <alignment horizontal="center"/>
    </xf>
    <xf numFmtId="0" fontId="86" fillId="0" borderId="87" xfId="0" applyFont="1" applyBorder="1" applyAlignment="1">
      <alignment horizontal="center" vertical="center" wrapText="1"/>
    </xf>
    <xf numFmtId="0" fontId="86" fillId="0" borderId="88" xfId="0" applyFont="1" applyBorder="1" applyAlignment="1">
      <alignment horizontal="center" vertical="center" wrapText="1"/>
    </xf>
    <xf numFmtId="0" fontId="84" fillId="0" borderId="87" xfId="0" applyFont="1" applyBorder="1"/>
    <xf numFmtId="193" fontId="84" fillId="0" borderId="87" xfId="0" applyNumberFormat="1" applyFont="1" applyBorder="1" applyAlignment="1">
      <alignment horizontal="center" vertical="center"/>
    </xf>
    <xf numFmtId="193" fontId="84" fillId="0" borderId="88" xfId="0" applyNumberFormat="1" applyFont="1" applyBorder="1" applyAlignment="1">
      <alignment horizontal="center" vertical="center"/>
    </xf>
    <xf numFmtId="0" fontId="84" fillId="0" borderId="87" xfId="0" applyFont="1" applyBorder="1" applyAlignment="1">
      <alignment horizontal="left" indent="1"/>
    </xf>
    <xf numFmtId="193" fontId="88" fillId="0" borderId="87" xfId="0" applyNumberFormat="1" applyFont="1" applyBorder="1" applyAlignment="1">
      <alignment horizontal="center" vertical="center"/>
    </xf>
    <xf numFmtId="0" fontId="88" fillId="0" borderId="87" xfId="0" applyFont="1" applyBorder="1" applyAlignment="1">
      <alignment horizontal="left" indent="1"/>
    </xf>
    <xf numFmtId="193" fontId="86" fillId="36" borderId="26"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8" xfId="0" applyFont="1" applyFill="1" applyBorder="1" applyAlignment="1">
      <alignment horizontal="left" vertical="center" wrapText="1"/>
    </xf>
    <xf numFmtId="0" fontId="3" fillId="0" borderId="21" xfId="0" applyFont="1" applyBorder="1" applyAlignment="1">
      <alignment horizontal="right" vertical="center" wrapText="1"/>
    </xf>
    <xf numFmtId="0" fontId="101" fillId="0" borderId="21" xfId="0" applyFont="1" applyBorder="1" applyAlignment="1">
      <alignment horizontal="right" vertical="center" wrapText="1"/>
    </xf>
    <xf numFmtId="0" fontId="4" fillId="0" borderId="21"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1" fillId="0" borderId="0" xfId="0" applyFont="1" applyAlignment="1">
      <alignment horizontal="left" vertical="center"/>
    </xf>
    <xf numFmtId="49" fontId="102" fillId="0" borderId="24" xfId="5" applyNumberFormat="1" applyFont="1" applyBorder="1" applyAlignment="1" applyProtection="1">
      <alignment horizontal="left" vertical="center"/>
      <protection locked="0"/>
    </xf>
    <xf numFmtId="0" fontId="103" fillId="0" borderId="25" xfId="9" applyFont="1" applyBorder="1" applyAlignment="1" applyProtection="1">
      <alignment horizontal="left" vertical="center" wrapText="1"/>
      <protection locked="0"/>
    </xf>
    <xf numFmtId="0" fontId="84" fillId="0" borderId="87" xfId="0" applyFont="1" applyBorder="1" applyAlignment="1">
      <alignment vertical="center" wrapText="1"/>
    </xf>
    <xf numFmtId="14" fontId="2" fillId="3" borderId="87" xfId="8" quotePrefix="1" applyNumberFormat="1" applyFont="1" applyFill="1" applyBorder="1" applyAlignment="1" applyProtection="1">
      <alignment horizontal="left"/>
      <protection locked="0"/>
    </xf>
    <xf numFmtId="3" fontId="104" fillId="36" borderId="88"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3" fontId="104" fillId="36" borderId="26" xfId="0" applyNumberFormat="1" applyFont="1" applyFill="1" applyBorder="1" applyAlignment="1">
      <alignment vertical="center" wrapText="1"/>
    </xf>
    <xf numFmtId="0" fontId="6" fillId="0" borderId="87" xfId="17" applyFill="1" applyBorder="1" applyAlignment="1" applyProtection="1"/>
    <xf numFmtId="49" fontId="84" fillId="0" borderId="87"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7" borderId="107" xfId="20964" applyFont="1" applyFill="1" applyBorder="1">
      <alignment vertical="center"/>
    </xf>
    <xf numFmtId="0" fontId="45" fillId="77" borderId="108" xfId="20964" applyFont="1" applyFill="1" applyBorder="1">
      <alignment vertical="center"/>
    </xf>
    <xf numFmtId="0" fontId="45" fillId="77" borderId="105" xfId="20964" applyFont="1" applyFill="1" applyBorder="1">
      <alignment vertical="center"/>
    </xf>
    <xf numFmtId="0" fontId="106" fillId="70" borderId="104" xfId="20964" applyFont="1" applyFill="1" applyBorder="1" applyAlignment="1">
      <alignment horizontal="center" vertical="center"/>
    </xf>
    <xf numFmtId="0" fontId="106" fillId="70" borderId="105" xfId="20964" applyFont="1" applyFill="1" applyBorder="1" applyAlignment="1">
      <alignment horizontal="left" vertical="center" wrapText="1"/>
    </xf>
    <xf numFmtId="164" fontId="106" fillId="0" borderId="106" xfId="7" applyNumberFormat="1" applyFont="1" applyFill="1" applyBorder="1" applyAlignment="1" applyProtection="1">
      <alignment horizontal="right" vertical="center"/>
      <protection locked="0"/>
    </xf>
    <xf numFmtId="0" fontId="105" fillId="78" borderId="106" xfId="20964" applyFont="1" applyFill="1" applyBorder="1" applyAlignment="1">
      <alignment horizontal="center" vertical="center"/>
    </xf>
    <xf numFmtId="0" fontId="105" fillId="78" borderId="108" xfId="20964" applyFont="1" applyFill="1" applyBorder="1" applyAlignment="1">
      <alignment vertical="top" wrapText="1"/>
    </xf>
    <xf numFmtId="164" fontId="45" fillId="77" borderId="105" xfId="7" applyNumberFormat="1" applyFont="1" applyFill="1" applyBorder="1" applyAlignment="1">
      <alignment horizontal="right" vertical="center"/>
    </xf>
    <xf numFmtId="0" fontId="107" fillId="70" borderId="104" xfId="20964" applyFont="1" applyFill="1" applyBorder="1" applyAlignment="1">
      <alignment horizontal="center" vertical="center"/>
    </xf>
    <xf numFmtId="0" fontId="106" fillId="70" borderId="108" xfId="20964" applyFont="1" applyFill="1" applyBorder="1" applyAlignment="1">
      <alignment vertical="center" wrapText="1"/>
    </xf>
    <xf numFmtId="0" fontId="106" fillId="70" borderId="105" xfId="20964" applyFont="1" applyFill="1" applyBorder="1" applyAlignment="1">
      <alignment horizontal="left" vertical="center"/>
    </xf>
    <xf numFmtId="0" fontId="107" fillId="3" borderId="104" xfId="20964" applyFont="1" applyFill="1" applyBorder="1" applyAlignment="1">
      <alignment horizontal="center" vertical="center"/>
    </xf>
    <xf numFmtId="0" fontId="106" fillId="3" borderId="105" xfId="20964" applyFont="1" applyFill="1" applyBorder="1" applyAlignment="1">
      <alignment horizontal="left" vertical="center"/>
    </xf>
    <xf numFmtId="0" fontId="107" fillId="0" borderId="104" xfId="20964" applyFont="1" applyBorder="1" applyAlignment="1">
      <alignment horizontal="center" vertical="center"/>
    </xf>
    <xf numFmtId="0" fontId="106" fillId="0" borderId="105" xfId="20964" applyFont="1" applyBorder="1" applyAlignment="1">
      <alignment horizontal="left" vertical="center"/>
    </xf>
    <xf numFmtId="0" fontId="108" fillId="78" borderId="106" xfId="20964" applyFont="1" applyFill="1" applyBorder="1" applyAlignment="1">
      <alignment horizontal="center" vertical="center"/>
    </xf>
    <xf numFmtId="0" fontId="105" fillId="78" borderId="108" xfId="20964" applyFont="1" applyFill="1" applyBorder="1">
      <alignment vertical="center"/>
    </xf>
    <xf numFmtId="164" fontId="106" fillId="78" borderId="106" xfId="7" applyNumberFormat="1" applyFont="1" applyFill="1" applyBorder="1" applyAlignment="1" applyProtection="1">
      <alignment horizontal="right" vertical="center"/>
      <protection locked="0"/>
    </xf>
    <xf numFmtId="0" fontId="105" fillId="77" borderId="107" xfId="20964" applyFont="1" applyFill="1" applyBorder="1">
      <alignment vertical="center"/>
    </xf>
    <xf numFmtId="0" fontId="105" fillId="77" borderId="108" xfId="20964" applyFont="1" applyFill="1" applyBorder="1">
      <alignment vertical="center"/>
    </xf>
    <xf numFmtId="164" fontId="105" fillId="77" borderId="105" xfId="7" applyNumberFormat="1" applyFont="1" applyFill="1" applyBorder="1" applyAlignment="1">
      <alignment horizontal="right" vertical="center"/>
    </xf>
    <xf numFmtId="0" fontId="110" fillId="3" borderId="104" xfId="20964" applyFont="1" applyFill="1" applyBorder="1" applyAlignment="1">
      <alignment horizontal="center" vertical="center"/>
    </xf>
    <xf numFmtId="0" fontId="111" fillId="78" borderId="106" xfId="20964" applyFont="1" applyFill="1" applyBorder="1" applyAlignment="1">
      <alignment horizontal="center" vertical="center"/>
    </xf>
    <xf numFmtId="0" fontId="45" fillId="78" borderId="108" xfId="20964" applyFont="1" applyFill="1" applyBorder="1">
      <alignment vertical="center"/>
    </xf>
    <xf numFmtId="0" fontId="110" fillId="70" borderId="104" xfId="20964" applyFont="1" applyFill="1" applyBorder="1" applyAlignment="1">
      <alignment horizontal="center" vertical="center"/>
    </xf>
    <xf numFmtId="164" fontId="106" fillId="3" borderId="106" xfId="7" applyNumberFormat="1" applyFont="1" applyFill="1" applyBorder="1" applyAlignment="1" applyProtection="1">
      <alignment horizontal="right" vertical="center"/>
      <protection locked="0"/>
    </xf>
    <xf numFmtId="0" fontId="111" fillId="3" borderId="106" xfId="20964" applyFont="1" applyFill="1" applyBorder="1" applyAlignment="1">
      <alignment horizontal="center" vertical="center"/>
    </xf>
    <xf numFmtId="0" fontId="45" fillId="3" borderId="108" xfId="20964" applyFont="1" applyFill="1" applyBorder="1">
      <alignment vertical="center"/>
    </xf>
    <xf numFmtId="0" fontId="107" fillId="70" borderId="106" xfId="20964" applyFont="1" applyFill="1" applyBorder="1" applyAlignment="1">
      <alignment horizontal="center" vertical="center"/>
    </xf>
    <xf numFmtId="0" fontId="19" fillId="70" borderId="106" xfId="20964" applyFont="1" applyFill="1" applyBorder="1" applyAlignment="1">
      <alignment horizontal="center" vertical="center"/>
    </xf>
    <xf numFmtId="0" fontId="101" fillId="0" borderId="106" xfId="0" applyFont="1" applyBorder="1" applyAlignment="1">
      <alignment horizontal="left" vertical="center" wrapText="1"/>
    </xf>
    <xf numFmtId="10" fontId="97" fillId="0" borderId="106" xfId="20962" applyNumberFormat="1" applyFont="1" applyFill="1" applyBorder="1" applyAlignment="1">
      <alignment horizontal="left" vertical="center" wrapText="1"/>
    </xf>
    <xf numFmtId="10" fontId="3" fillId="0"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left" vertical="center" wrapText="1"/>
    </xf>
    <xf numFmtId="10" fontId="101" fillId="0" borderId="106" xfId="20962" applyNumberFormat="1" applyFont="1" applyFill="1" applyBorder="1" applyAlignment="1">
      <alignment horizontal="left" vertical="center" wrapText="1"/>
    </xf>
    <xf numFmtId="10" fontId="4" fillId="36"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center" vertical="center" wrapText="1"/>
    </xf>
    <xf numFmtId="10" fontId="103" fillId="0" borderId="25" xfId="20962" applyNumberFormat="1" applyFont="1" applyFill="1" applyBorder="1" applyAlignment="1" applyProtection="1">
      <alignment horizontal="left" vertical="center"/>
    </xf>
    <xf numFmtId="0" fontId="4" fillId="36" borderId="106" xfId="0" applyFont="1" applyFill="1" applyBorder="1" applyAlignment="1">
      <alignment horizontal="left" vertical="center" wrapText="1"/>
    </xf>
    <xf numFmtId="0" fontId="3" fillId="0" borderId="106" xfId="0" applyFont="1" applyBorder="1" applyAlignment="1">
      <alignment horizontal="left" vertical="center" wrapText="1"/>
    </xf>
    <xf numFmtId="0" fontId="4" fillId="36" borderId="89" xfId="0" applyFont="1" applyFill="1" applyBorder="1" applyAlignment="1">
      <alignment vertical="center" wrapText="1"/>
    </xf>
    <xf numFmtId="0" fontId="4" fillId="36" borderId="105" xfId="0" applyFont="1" applyFill="1" applyBorder="1" applyAlignment="1">
      <alignment vertical="center" wrapText="1"/>
    </xf>
    <xf numFmtId="0" fontId="4" fillId="36" borderId="76" xfId="0" applyFont="1" applyFill="1" applyBorder="1" applyAlignment="1">
      <alignment vertical="center" wrapText="1"/>
    </xf>
    <xf numFmtId="0" fontId="4" fillId="36" borderId="32" xfId="0" applyFont="1" applyFill="1" applyBorder="1" applyAlignment="1">
      <alignment vertical="center" wrapText="1"/>
    </xf>
    <xf numFmtId="0" fontId="84" fillId="0" borderId="106" xfId="0" applyFont="1" applyBorder="1"/>
    <xf numFmtId="0" fontId="6" fillId="0" borderId="106" xfId="17" applyFill="1" applyBorder="1" applyAlignment="1" applyProtection="1">
      <alignment horizontal="left" vertical="center"/>
    </xf>
    <xf numFmtId="0" fontId="6" fillId="0" borderId="106" xfId="17" applyBorder="1" applyAlignment="1" applyProtection="1"/>
    <xf numFmtId="0" fontId="6" fillId="0" borderId="106" xfId="17" applyFill="1" applyBorder="1" applyAlignment="1" applyProtection="1">
      <alignment horizontal="left" vertical="center" wrapText="1"/>
    </xf>
    <xf numFmtId="0" fontId="6" fillId="0" borderId="106"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3" fontId="104" fillId="36" borderId="106" xfId="0" applyNumberFormat="1" applyFont="1" applyFill="1" applyBorder="1" applyAlignment="1">
      <alignment vertical="center" wrapText="1"/>
    </xf>
    <xf numFmtId="3" fontId="104" fillId="0" borderId="106" xfId="0" applyNumberFormat="1" applyFont="1" applyBorder="1" applyAlignment="1">
      <alignment vertical="center" wrapText="1"/>
    </xf>
    <xf numFmtId="3" fontId="104" fillId="36" borderId="107" xfId="0" applyNumberFormat="1" applyFont="1" applyFill="1" applyBorder="1" applyAlignment="1">
      <alignment vertical="center" wrapText="1"/>
    </xf>
    <xf numFmtId="3" fontId="104" fillId="0" borderId="107" xfId="0" applyNumberFormat="1" applyFont="1" applyBorder="1" applyAlignment="1">
      <alignment vertical="center" wrapText="1"/>
    </xf>
    <xf numFmtId="3" fontId="104" fillId="36" borderId="27" xfId="0" applyNumberFormat="1" applyFont="1" applyFill="1" applyBorder="1" applyAlignment="1">
      <alignment vertical="center" wrapText="1"/>
    </xf>
    <xf numFmtId="3" fontId="104" fillId="36" borderId="91" xfId="0" applyNumberFormat="1" applyFont="1" applyFill="1" applyBorder="1" applyAlignment="1">
      <alignment vertical="center" wrapText="1"/>
    </xf>
    <xf numFmtId="3" fontId="104" fillId="0" borderId="91" xfId="0" applyNumberFormat="1" applyFont="1" applyBorder="1" applyAlignment="1">
      <alignment vertical="center" wrapText="1"/>
    </xf>
    <xf numFmtId="3" fontId="104" fillId="36" borderId="42" xfId="0" applyNumberFormat="1" applyFont="1" applyFill="1" applyBorder="1" applyAlignment="1">
      <alignment vertical="center" wrapText="1"/>
    </xf>
    <xf numFmtId="0" fontId="2" fillId="0" borderId="19" xfId="0" applyFont="1" applyBorder="1" applyAlignment="1">
      <alignment horizontal="left" vertical="center" wrapText="1" indent="1"/>
    </xf>
    <xf numFmtId="0" fontId="2" fillId="0" borderId="20" xfId="0" applyFont="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xf numFmtId="169" fontId="2" fillId="37" borderId="103" xfId="20" applyFont="1" applyBorder="1"/>
    <xf numFmtId="0" fontId="2" fillId="2" borderId="21" xfId="0" applyFont="1" applyFill="1" applyBorder="1" applyAlignment="1">
      <alignment horizontal="right" vertical="center"/>
    </xf>
    <xf numFmtId="0" fontId="45" fillId="0" borderId="21" xfId="0" applyFont="1" applyBorder="1" applyAlignment="1">
      <alignment horizontal="center" vertical="center" wrapText="1"/>
    </xf>
    <xf numFmtId="0" fontId="2" fillId="2" borderId="24" xfId="0" applyFont="1" applyFill="1" applyBorder="1" applyAlignment="1">
      <alignment horizontal="right" vertical="center"/>
    </xf>
    <xf numFmtId="0" fontId="4" fillId="0" borderId="0" xfId="0" applyFont="1" applyAlignment="1">
      <alignment horizontal="center" wrapText="1"/>
    </xf>
    <xf numFmtId="0" fontId="3" fillId="3" borderId="58" xfId="0" applyFont="1" applyFill="1" applyBorder="1"/>
    <xf numFmtId="0" fontId="3" fillId="3" borderId="109" xfId="0" applyFont="1" applyFill="1" applyBorder="1" applyAlignment="1">
      <alignment wrapText="1"/>
    </xf>
    <xf numFmtId="0" fontId="3" fillId="3" borderId="110" xfId="0" applyFont="1" applyFill="1" applyBorder="1"/>
    <xf numFmtId="0" fontId="4" fillId="3" borderId="82" xfId="0" applyFont="1" applyFill="1" applyBorder="1" applyAlignment="1">
      <alignment horizontal="center" wrapText="1"/>
    </xf>
    <xf numFmtId="0" fontId="3" fillId="0" borderId="106" xfId="0" applyFont="1" applyBorder="1" applyAlignment="1">
      <alignment horizontal="center"/>
    </xf>
    <xf numFmtId="0" fontId="3" fillId="3" borderId="69"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103" xfId="0" applyFont="1" applyFill="1" applyBorder="1" applyAlignment="1">
      <alignment horizontal="center" vertical="center" wrapText="1"/>
    </xf>
    <xf numFmtId="0" fontId="3" fillId="0" borderId="21" xfId="0" applyFont="1" applyBorder="1"/>
    <xf numFmtId="0" fontId="3" fillId="0" borderId="106" xfId="0" applyFont="1" applyBorder="1" applyAlignment="1">
      <alignment wrapText="1"/>
    </xf>
    <xf numFmtId="164" fontId="3" fillId="0" borderId="106" xfId="7" applyNumberFormat="1" applyFont="1" applyBorder="1"/>
    <xf numFmtId="164" fontId="3" fillId="0" borderId="88" xfId="7" applyNumberFormat="1" applyFont="1" applyBorder="1"/>
    <xf numFmtId="0" fontId="100" fillId="0" borderId="106" xfId="0" applyFont="1" applyBorder="1" applyAlignment="1">
      <alignment horizontal="left" wrapText="1" indent="2"/>
    </xf>
    <xf numFmtId="169" fontId="9" fillId="37" borderId="106" xfId="20" applyBorder="1"/>
    <xf numFmtId="164" fontId="3" fillId="0" borderId="106" xfId="7" applyNumberFormat="1" applyFont="1" applyBorder="1" applyAlignment="1">
      <alignment vertical="center"/>
    </xf>
    <xf numFmtId="0" fontId="4" fillId="0" borderId="21" xfId="0" applyFont="1" applyBorder="1"/>
    <xf numFmtId="0" fontId="4" fillId="0" borderId="106" xfId="0" applyFont="1" applyBorder="1" applyAlignment="1">
      <alignment wrapText="1"/>
    </xf>
    <xf numFmtId="164" fontId="4" fillId="0" borderId="88" xfId="7" applyNumberFormat="1" applyFont="1" applyBorder="1"/>
    <xf numFmtId="0" fontId="112" fillId="3" borderId="69" xfId="0" applyFont="1" applyFill="1" applyBorder="1" applyAlignment="1">
      <alignment horizontal="left"/>
    </xf>
    <xf numFmtId="0" fontId="112"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3" xfId="7" applyNumberFormat="1" applyFont="1" applyFill="1" applyBorder="1"/>
    <xf numFmtId="164" fontId="3" fillId="0" borderId="106" xfId="7" applyNumberFormat="1" applyFont="1" applyFill="1" applyBorder="1"/>
    <xf numFmtId="164" fontId="3" fillId="0" borderId="106" xfId="7" applyNumberFormat="1" applyFont="1" applyFill="1" applyBorder="1" applyAlignment="1">
      <alignment vertical="center"/>
    </xf>
    <xf numFmtId="0" fontId="100" fillId="0" borderId="106"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103"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4" xfId="0" applyFont="1" applyFill="1" applyBorder="1" applyAlignment="1">
      <alignment horizontal="right" vertical="center"/>
    </xf>
    <xf numFmtId="0" fontId="2" fillId="0" borderId="104" xfId="0" applyFont="1" applyBorder="1" applyAlignment="1">
      <alignment vertical="center" wrapText="1"/>
    </xf>
    <xf numFmtId="193" fontId="2" fillId="2" borderId="104" xfId="0" applyNumberFormat="1" applyFont="1" applyFill="1" applyBorder="1" applyAlignment="1" applyProtection="1">
      <alignment vertical="center"/>
      <protection locked="0"/>
    </xf>
    <xf numFmtId="193" fontId="87" fillId="2" borderId="104" xfId="0" applyNumberFormat="1" applyFont="1" applyFill="1" applyBorder="1" applyAlignment="1" applyProtection="1">
      <alignment vertical="center"/>
      <protection locked="0"/>
    </xf>
    <xf numFmtId="193" fontId="87" fillId="2" borderId="98" xfId="0" applyNumberFormat="1" applyFont="1" applyFill="1" applyBorder="1" applyAlignment="1" applyProtection="1">
      <alignment vertical="center"/>
      <protection locked="0"/>
    </xf>
    <xf numFmtId="0" fontId="113" fillId="0" borderId="0" xfId="11" applyFont="1"/>
    <xf numFmtId="0" fontId="115" fillId="0" borderId="0" xfId="11" applyFont="1"/>
    <xf numFmtId="0" fontId="118" fillId="0" borderId="121" xfId="13" applyFont="1" applyBorder="1" applyAlignment="1" applyProtection="1">
      <alignment horizontal="left" vertical="center" wrapText="1"/>
      <protection locked="0"/>
    </xf>
    <xf numFmtId="49" fontId="118" fillId="0" borderId="121" xfId="5" applyNumberFormat="1" applyFont="1" applyBorder="1" applyAlignment="1" applyProtection="1">
      <alignment horizontal="right" vertical="center"/>
      <protection locked="0"/>
    </xf>
    <xf numFmtId="49" fontId="119" fillId="0" borderId="121" xfId="5" applyNumberFormat="1" applyFont="1" applyBorder="1" applyAlignment="1" applyProtection="1">
      <alignment horizontal="right" vertical="center"/>
      <protection locked="0"/>
    </xf>
    <xf numFmtId="0" fontId="114" fillId="0" borderId="121" xfId="0" applyFont="1" applyBorder="1"/>
    <xf numFmtId="166" fontId="113" fillId="0" borderId="121" xfId="20965" applyFont="1" applyFill="1" applyBorder="1"/>
    <xf numFmtId="49" fontId="118" fillId="0" borderId="121" xfId="5" applyNumberFormat="1" applyFont="1" applyBorder="1" applyAlignment="1" applyProtection="1">
      <alignment horizontal="right" vertical="center" wrapText="1"/>
      <protection locked="0"/>
    </xf>
    <xf numFmtId="49" fontId="119" fillId="0" borderId="121" xfId="5" applyNumberFormat="1" applyFont="1" applyBorder="1" applyAlignment="1" applyProtection="1">
      <alignment horizontal="right" vertical="center" wrapText="1"/>
      <protection locked="0"/>
    </xf>
    <xf numFmtId="0" fontId="114" fillId="0" borderId="0" xfId="0" applyFont="1"/>
    <xf numFmtId="0" fontId="113" fillId="0" borderId="121" xfId="0" applyFont="1" applyBorder="1" applyAlignment="1">
      <alignment horizontal="left" vertical="center" wrapText="1"/>
    </xf>
    <xf numFmtId="0" fontId="117" fillId="0" borderId="121" xfId="0" applyFont="1" applyBorder="1"/>
    <xf numFmtId="0" fontId="116" fillId="0" borderId="121" xfId="0" applyFont="1" applyBorder="1" applyAlignment="1">
      <alignment horizontal="left" indent="1"/>
    </xf>
    <xf numFmtId="0" fontId="116" fillId="0" borderId="121" xfId="0" applyFont="1" applyBorder="1" applyAlignment="1">
      <alignment horizontal="left" wrapText="1" indent="1"/>
    </xf>
    <xf numFmtId="0" fontId="113" fillId="0" borderId="121" xfId="0" applyFont="1" applyBorder="1" applyAlignment="1">
      <alignment horizontal="left" indent="1"/>
    </xf>
    <xf numFmtId="0" fontId="113" fillId="0" borderId="121" xfId="0" applyFont="1" applyBorder="1" applyAlignment="1">
      <alignment horizontal="left" wrapText="1" indent="2"/>
    </xf>
    <xf numFmtId="0" fontId="116" fillId="0" borderId="121" xfId="0" applyFont="1" applyBorder="1" applyAlignment="1">
      <alignment horizontal="left" vertical="center" indent="1"/>
    </xf>
    <xf numFmtId="0" fontId="114" fillId="0" borderId="121" xfId="0" applyFont="1" applyBorder="1" applyAlignment="1">
      <alignment horizontal="left" wrapText="1"/>
    </xf>
    <xf numFmtId="0" fontId="114" fillId="0" borderId="121" xfId="0" applyFont="1" applyBorder="1" applyAlignment="1">
      <alignment horizontal="left" wrapText="1" indent="2"/>
    </xf>
    <xf numFmtId="49" fontId="114" fillId="0" borderId="121" xfId="0" applyNumberFormat="1" applyFont="1" applyBorder="1" applyAlignment="1">
      <alignment horizontal="left" indent="3"/>
    </xf>
    <xf numFmtId="49" fontId="114" fillId="0" borderId="121" xfId="0" applyNumberFormat="1" applyFont="1" applyBorder="1" applyAlignment="1">
      <alignment horizontal="left" indent="1"/>
    </xf>
    <xf numFmtId="49" fontId="114" fillId="0" borderId="121" xfId="0" applyNumberFormat="1" applyFont="1" applyBorder="1" applyAlignment="1">
      <alignment horizontal="left" vertical="top" wrapText="1" indent="2"/>
    </xf>
    <xf numFmtId="49" fontId="114" fillId="0" borderId="121" xfId="0" applyNumberFormat="1" applyFont="1" applyBorder="1" applyAlignment="1">
      <alignment horizontal="left" wrapText="1" indent="3"/>
    </xf>
    <xf numFmtId="49" fontId="114" fillId="0" borderId="121" xfId="0" applyNumberFormat="1" applyFont="1" applyBorder="1" applyAlignment="1">
      <alignment horizontal="left" wrapText="1" indent="2"/>
    </xf>
    <xf numFmtId="0" fontId="114" fillId="0" borderId="121" xfId="0" applyFont="1" applyBorder="1" applyAlignment="1">
      <alignment horizontal="left" wrapText="1" indent="1"/>
    </xf>
    <xf numFmtId="49" fontId="114" fillId="0" borderId="121" xfId="0" applyNumberFormat="1" applyFont="1" applyBorder="1" applyAlignment="1">
      <alignment horizontal="left" wrapText="1" indent="1"/>
    </xf>
    <xf numFmtId="0" fontId="116" fillId="0" borderId="75" xfId="0" applyFont="1" applyBorder="1" applyAlignment="1">
      <alignment horizontal="left" vertical="center" wrapText="1"/>
    </xf>
    <xf numFmtId="0" fontId="114" fillId="0" borderId="122" xfId="0" applyFont="1" applyBorder="1" applyAlignment="1">
      <alignment horizontal="center" vertical="center" wrapText="1"/>
    </xf>
    <xf numFmtId="0" fontId="116" fillId="0" borderId="121" xfId="0" applyFont="1" applyBorder="1" applyAlignment="1">
      <alignment horizontal="left" vertical="center" wrapText="1"/>
    </xf>
    <xf numFmtId="0" fontId="114" fillId="0" borderId="121" xfId="0" applyFont="1" applyBorder="1" applyAlignment="1">
      <alignment horizontal="left" indent="1"/>
    </xf>
    <xf numFmtId="0" fontId="6" fillId="0" borderId="121" xfId="17" applyBorder="1" applyAlignment="1" applyProtection="1"/>
    <xf numFmtId="0" fontId="117" fillId="0" borderId="121" xfId="0" applyFont="1" applyBorder="1" applyAlignment="1">
      <alignment horizontal="center" vertical="center" wrapText="1"/>
    </xf>
    <xf numFmtId="0" fontId="114" fillId="0" borderId="7" xfId="0" applyFont="1" applyBorder="1" applyAlignment="1">
      <alignment horizontal="center" vertical="center" wrapText="1"/>
    </xf>
    <xf numFmtId="0" fontId="114" fillId="0" borderId="0" xfId="0" applyFont="1" applyAlignment="1">
      <alignment horizontal="center" vertical="center" wrapText="1"/>
    </xf>
    <xf numFmtId="0" fontId="120" fillId="0" borderId="121" xfId="13" applyFont="1" applyBorder="1" applyAlignment="1" applyProtection="1">
      <alignment horizontal="left" vertical="center" wrapText="1"/>
      <protection locked="0"/>
    </xf>
    <xf numFmtId="0" fontId="114" fillId="0" borderId="0" xfId="0" applyFont="1" applyAlignment="1">
      <alignment horizontal="left" vertical="top" wrapText="1"/>
    </xf>
    <xf numFmtId="0" fontId="114" fillId="0" borderId="0" xfId="0" applyFont="1" applyAlignment="1">
      <alignment wrapText="1"/>
    </xf>
    <xf numFmtId="0" fontId="114" fillId="0" borderId="121" xfId="0" applyFont="1" applyBorder="1" applyAlignment="1">
      <alignment horizontal="center" vertical="center"/>
    </xf>
    <xf numFmtId="0" fontId="114" fillId="0" borderId="121" xfId="0" applyFont="1" applyBorder="1" applyAlignment="1">
      <alignment horizontal="center" vertical="center" wrapText="1"/>
    </xf>
    <xf numFmtId="0" fontId="117" fillId="0" borderId="0" xfId="0" applyFont="1"/>
    <xf numFmtId="0" fontId="114" fillId="0" borderId="121" xfId="0" applyFont="1" applyBorder="1" applyAlignment="1">
      <alignment wrapText="1"/>
    </xf>
    <xf numFmtId="0" fontId="114" fillId="0" borderId="121" xfId="0" applyFont="1" applyBorder="1" applyAlignment="1">
      <alignment horizontal="left" indent="8"/>
    </xf>
    <xf numFmtId="0" fontId="114" fillId="0" borderId="0" xfId="0" applyFont="1" applyAlignment="1">
      <alignment horizontal="left"/>
    </xf>
    <xf numFmtId="0" fontId="117" fillId="0" borderId="7" xfId="0" applyFont="1" applyBorder="1"/>
    <xf numFmtId="0" fontId="114" fillId="0" borderId="0" xfId="0" applyFont="1" applyAlignment="1">
      <alignment horizontal="center" vertical="center"/>
    </xf>
    <xf numFmtId="0" fontId="114" fillId="0" borderId="7" xfId="0" applyFont="1" applyBorder="1" applyAlignment="1">
      <alignment wrapText="1"/>
    </xf>
    <xf numFmtId="49" fontId="114" fillId="0" borderId="121" xfId="0" applyNumberFormat="1" applyFont="1" applyBorder="1" applyAlignment="1">
      <alignment horizontal="center" vertical="center" wrapText="1"/>
    </xf>
    <xf numFmtId="0" fontId="114" fillId="0" borderId="121" xfId="0" applyFont="1" applyBorder="1" applyAlignment="1">
      <alignment horizontal="center"/>
    </xf>
    <xf numFmtId="0" fontId="114" fillId="0" borderId="7" xfId="0" applyFont="1" applyBorder="1"/>
    <xf numFmtId="0" fontId="114" fillId="0" borderId="121" xfId="0" applyFont="1" applyBorder="1" applyAlignment="1">
      <alignment horizontal="left" indent="2"/>
    </xf>
    <xf numFmtId="0" fontId="122" fillId="0" borderId="0" xfId="0" applyFont="1"/>
    <xf numFmtId="0" fontId="122" fillId="0" borderId="0" xfId="0" applyFont="1" applyAlignment="1">
      <alignment horizontal="center" vertical="center"/>
    </xf>
    <xf numFmtId="0" fontId="116" fillId="0" borderId="121" xfId="0" applyFont="1" applyBorder="1" applyAlignment="1">
      <alignment horizontal="center" vertical="center" wrapText="1"/>
    </xf>
    <xf numFmtId="0" fontId="114" fillId="79" borderId="121" xfId="0" applyFont="1" applyFill="1" applyBorder="1"/>
    <xf numFmtId="0" fontId="117" fillId="79" borderId="121" xfId="0" applyFont="1" applyFill="1" applyBorder="1"/>
    <xf numFmtId="0" fontId="0" fillId="0" borderId="121" xfId="0" applyBorder="1" applyAlignment="1">
      <alignment horizontal="left" indent="2"/>
    </xf>
    <xf numFmtId="0" fontId="0" fillId="0" borderId="122" xfId="0" applyBorder="1" applyAlignment="1">
      <alignment horizontal="left" indent="2"/>
    </xf>
    <xf numFmtId="0" fontId="124" fillId="0" borderId="128" xfId="0" applyFont="1" applyBorder="1" applyAlignment="1">
      <alignment vertical="center" wrapText="1" readingOrder="1"/>
    </xf>
    <xf numFmtId="0" fontId="124" fillId="0" borderId="129" xfId="0" applyFont="1" applyBorder="1" applyAlignment="1">
      <alignment vertical="center" wrapText="1" readingOrder="1"/>
    </xf>
    <xf numFmtId="0" fontId="124" fillId="0" borderId="129" xfId="0" applyFont="1" applyBorder="1" applyAlignment="1">
      <alignment horizontal="left" vertical="center" wrapText="1" indent="1" readingOrder="1"/>
    </xf>
    <xf numFmtId="0" fontId="124" fillId="0" borderId="130" xfId="0" applyFont="1" applyBorder="1" applyAlignment="1">
      <alignment vertical="center" wrapText="1" readingOrder="1"/>
    </xf>
    <xf numFmtId="0" fontId="125" fillId="0" borderId="121" xfId="0" applyFont="1" applyBorder="1" applyAlignment="1">
      <alignment vertical="center" wrapText="1" readingOrder="1"/>
    </xf>
    <xf numFmtId="0" fontId="0" fillId="0" borderId="7" xfId="0" applyBorder="1"/>
    <xf numFmtId="0" fontId="114" fillId="0" borderId="113" xfId="0" applyFont="1" applyBorder="1" applyAlignment="1">
      <alignment horizontal="center" vertical="center" wrapText="1"/>
    </xf>
    <xf numFmtId="0" fontId="0" fillId="0" borderId="121" xfId="0" applyBorder="1" applyAlignment="1">
      <alignment horizontal="left" indent="3"/>
    </xf>
    <xf numFmtId="0" fontId="6" fillId="0" borderId="3" xfId="17" applyBorder="1" applyAlignment="1" applyProtection="1"/>
    <xf numFmtId="10" fontId="2" fillId="2" borderId="25" xfId="20962" applyNumberFormat="1" applyFont="1" applyFill="1" applyBorder="1" applyAlignment="1" applyProtection="1">
      <alignment vertical="center"/>
      <protection locked="0"/>
    </xf>
    <xf numFmtId="10" fontId="87" fillId="2" borderId="25" xfId="20962" applyNumberFormat="1" applyFont="1" applyFill="1" applyBorder="1" applyAlignment="1" applyProtection="1">
      <alignment vertical="center"/>
      <protection locked="0"/>
    </xf>
    <xf numFmtId="10" fontId="87" fillId="2" borderId="26" xfId="20962" applyNumberFormat="1" applyFont="1" applyFill="1" applyBorder="1" applyAlignment="1" applyProtection="1">
      <alignment vertical="center"/>
      <protection locked="0"/>
    </xf>
    <xf numFmtId="10" fontId="2" fillId="2" borderId="104" xfId="20962" applyNumberFormat="1" applyFont="1" applyFill="1" applyBorder="1" applyAlignment="1" applyProtection="1">
      <alignment vertical="center"/>
      <protection locked="0"/>
    </xf>
    <xf numFmtId="10" fontId="87" fillId="2" borderId="104" xfId="20962" applyNumberFormat="1" applyFont="1" applyFill="1" applyBorder="1" applyAlignment="1" applyProtection="1">
      <alignment vertical="center"/>
      <protection locked="0"/>
    </xf>
    <xf numFmtId="10" fontId="87" fillId="2" borderId="98" xfId="20962" applyNumberFormat="1" applyFont="1" applyFill="1" applyBorder="1" applyAlignment="1" applyProtection="1">
      <alignment vertical="center"/>
      <protection locked="0"/>
    </xf>
    <xf numFmtId="10" fontId="2" fillId="0" borderId="3" xfId="20962" applyNumberFormat="1" applyFont="1" applyBorder="1" applyAlignment="1" applyProtection="1">
      <alignment horizontal="right" vertical="center" wrapText="1"/>
      <protection locked="0"/>
    </xf>
    <xf numFmtId="10" fontId="84" fillId="0" borderId="3" xfId="20962" applyNumberFormat="1" applyFont="1" applyBorder="1" applyAlignment="1" applyProtection="1">
      <alignment vertical="center" wrapText="1"/>
      <protection locked="0"/>
    </xf>
    <xf numFmtId="10" fontId="84" fillId="0" borderId="22" xfId="20962" applyNumberFormat="1" applyFont="1" applyBorder="1" applyAlignment="1" applyProtection="1">
      <alignment vertical="center" wrapText="1"/>
      <protection locked="0"/>
    </xf>
    <xf numFmtId="10" fontId="2" fillId="37" borderId="0" xfId="20962" applyNumberFormat="1" applyFont="1" applyFill="1" applyBorder="1"/>
    <xf numFmtId="10" fontId="2" fillId="37" borderId="103" xfId="20962" applyNumberFormat="1" applyFont="1" applyFill="1" applyBorder="1"/>
    <xf numFmtId="10" fontId="2" fillId="2" borderId="3" xfId="20962" applyNumberFormat="1" applyFont="1" applyFill="1" applyBorder="1" applyAlignment="1" applyProtection="1">
      <alignment vertical="center"/>
      <protection locked="0"/>
    </xf>
    <xf numFmtId="10" fontId="87" fillId="2" borderId="3" xfId="20962" applyNumberFormat="1" applyFont="1" applyFill="1" applyBorder="1" applyAlignment="1" applyProtection="1">
      <alignment vertical="center"/>
      <protection locked="0"/>
    </xf>
    <xf numFmtId="10" fontId="87" fillId="2" borderId="22" xfId="20962" applyNumberFormat="1" applyFont="1" applyFill="1" applyBorder="1" applyAlignment="1" applyProtection="1">
      <alignment vertical="center"/>
      <protection locked="0"/>
    </xf>
    <xf numFmtId="10" fontId="45" fillId="0" borderId="3" xfId="20962" applyNumberFormat="1" applyFont="1" applyFill="1" applyBorder="1" applyAlignment="1" applyProtection="1">
      <alignment horizontal="center" vertical="center" wrapText="1"/>
      <protection locked="0"/>
    </xf>
    <xf numFmtId="10" fontId="84" fillId="0" borderId="3" xfId="20962" applyNumberFormat="1" applyFont="1" applyFill="1" applyBorder="1" applyAlignment="1" applyProtection="1">
      <alignment horizontal="center" vertical="center" wrapText="1"/>
      <protection locked="0"/>
    </xf>
    <xf numFmtId="10" fontId="84" fillId="0" borderId="22" xfId="20962" applyNumberFormat="1" applyFont="1" applyFill="1" applyBorder="1" applyAlignment="1" applyProtection="1">
      <alignment horizontal="center" vertical="center" wrapText="1"/>
      <protection locked="0"/>
    </xf>
    <xf numFmtId="0" fontId="2" fillId="0" borderId="123" xfId="0" applyFont="1" applyBorder="1" applyAlignment="1">
      <alignment wrapText="1"/>
    </xf>
    <xf numFmtId="0" fontId="95" fillId="0" borderId="21" xfId="0" applyFont="1" applyBorder="1" applyAlignment="1">
      <alignment vertical="center"/>
    </xf>
    <xf numFmtId="0" fontId="2" fillId="0" borderId="121" xfId="0" applyFont="1" applyBorder="1" applyAlignment="1">
      <alignment wrapText="1"/>
    </xf>
    <xf numFmtId="10" fontId="84" fillId="0" borderId="91" xfId="20962" applyNumberFormat="1" applyFont="1" applyBorder="1" applyAlignment="1"/>
    <xf numFmtId="0" fontId="95" fillId="0" borderId="94" xfId="0" applyFont="1" applyBorder="1" applyAlignment="1">
      <alignment vertical="center"/>
    </xf>
    <xf numFmtId="10" fontId="84" fillId="0" borderId="131" xfId="20962" applyNumberFormat="1" applyFont="1" applyBorder="1" applyAlignment="1"/>
    <xf numFmtId="0" fontId="95" fillId="0" borderId="94" xfId="0" applyFont="1" applyBorder="1" applyAlignment="1">
      <alignment horizontal="right" vertical="center"/>
    </xf>
    <xf numFmtId="14" fontId="84" fillId="0" borderId="0" xfId="0" applyNumberFormat="1" applyFont="1" applyAlignment="1">
      <alignment horizontal="left"/>
    </xf>
    <xf numFmtId="43" fontId="114" fillId="0" borderId="121" xfId="7" applyFont="1" applyFill="1" applyBorder="1"/>
    <xf numFmtId="164" fontId="114" fillId="0" borderId="121" xfId="7" applyNumberFormat="1" applyFont="1" applyFill="1" applyBorder="1"/>
    <xf numFmtId="43" fontId="117" fillId="0" borderId="121" xfId="7" applyFont="1" applyFill="1" applyBorder="1"/>
    <xf numFmtId="164" fontId="117" fillId="0" borderId="121" xfId="7" applyNumberFormat="1" applyFont="1" applyFill="1" applyBorder="1"/>
    <xf numFmtId="166" fontId="116" fillId="0" borderId="121" xfId="20965" applyFont="1" applyFill="1" applyBorder="1"/>
    <xf numFmtId="43" fontId="117" fillId="0" borderId="121" xfId="7" applyFont="1" applyFill="1" applyBorder="1" applyAlignment="1">
      <alignment horizontal="right"/>
    </xf>
    <xf numFmtId="43" fontId="114" fillId="0" borderId="121" xfId="7" applyFont="1" applyFill="1" applyBorder="1" applyAlignment="1">
      <alignment horizontal="right"/>
    </xf>
    <xf numFmtId="43" fontId="114" fillId="0" borderId="121" xfId="7" applyFont="1" applyFill="1" applyBorder="1" applyAlignment="1">
      <alignment horizontal="right" indent="1"/>
    </xf>
    <xf numFmtId="43" fontId="117" fillId="0" borderId="121" xfId="7" applyFont="1" applyBorder="1" applyAlignment="1">
      <alignment horizontal="right"/>
    </xf>
    <xf numFmtId="43" fontId="114" fillId="0" borderId="121" xfId="7" applyFont="1" applyBorder="1" applyAlignment="1">
      <alignment horizontal="right"/>
    </xf>
    <xf numFmtId="43" fontId="114" fillId="80" borderId="121" xfId="7" applyFont="1" applyFill="1" applyBorder="1" applyAlignment="1">
      <alignment horizontal="right"/>
    </xf>
    <xf numFmtId="43" fontId="114" fillId="0" borderId="121" xfId="7" applyFont="1" applyBorder="1" applyAlignment="1">
      <alignment horizontal="right" indent="1"/>
    </xf>
    <xf numFmtId="43" fontId="122" fillId="0" borderId="121" xfId="7" applyFont="1" applyBorder="1"/>
    <xf numFmtId="43" fontId="0" fillId="0" borderId="121" xfId="7" applyFont="1" applyBorder="1"/>
    <xf numFmtId="43" fontId="122" fillId="0" borderId="122" xfId="7" applyFont="1" applyBorder="1"/>
    <xf numFmtId="10" fontId="0" fillId="0" borderId="121" xfId="20962" applyNumberFormat="1" applyFont="1" applyBorder="1"/>
    <xf numFmtId="10" fontId="123" fillId="0" borderId="121" xfId="20962" applyNumberFormat="1" applyFont="1" applyBorder="1"/>
    <xf numFmtId="43" fontId="123" fillId="0" borderId="121" xfId="7" applyFont="1" applyBorder="1"/>
    <xf numFmtId="10" fontId="123" fillId="0" borderId="122" xfId="20962" applyNumberFormat="1" applyFont="1" applyBorder="1"/>
    <xf numFmtId="43" fontId="123" fillId="0" borderId="122" xfId="7" applyFont="1" applyBorder="1"/>
    <xf numFmtId="14" fontId="2" fillId="0" borderId="0" xfId="0" applyNumberFormat="1" applyFont="1" applyAlignment="1">
      <alignment horizontal="left"/>
    </xf>
    <xf numFmtId="164" fontId="2" fillId="0" borderId="3" xfId="7" applyNumberFormat="1" applyFont="1" applyFill="1" applyBorder="1" applyAlignment="1" applyProtection="1">
      <alignment horizontal="right"/>
      <protection locked="0"/>
    </xf>
    <xf numFmtId="164" fontId="2" fillId="36" borderId="3" xfId="7" applyNumberFormat="1" applyFont="1" applyFill="1" applyBorder="1" applyAlignment="1" applyProtection="1">
      <alignment horizontal="right"/>
    </xf>
    <xf numFmtId="164" fontId="2" fillId="36" borderId="22" xfId="7" applyNumberFormat="1" applyFont="1" applyFill="1" applyBorder="1" applyAlignment="1" applyProtection="1">
      <alignment horizontal="right"/>
    </xf>
    <xf numFmtId="164" fontId="2" fillId="36" borderId="3" xfId="7" applyNumberFormat="1" applyFont="1" applyFill="1" applyBorder="1" applyAlignment="1">
      <alignment horizontal="right"/>
    </xf>
    <xf numFmtId="164" fontId="2" fillId="3" borderId="3" xfId="7" applyNumberFormat="1" applyFont="1" applyFill="1" applyBorder="1" applyAlignment="1" applyProtection="1">
      <alignment horizontal="right"/>
      <protection locked="0"/>
    </xf>
    <xf numFmtId="164" fontId="2" fillId="3" borderId="3" xfId="7" applyNumberFormat="1" applyFont="1" applyFill="1" applyBorder="1" applyAlignment="1" applyProtection="1">
      <alignment horizontal="right"/>
    </xf>
    <xf numFmtId="164" fontId="2" fillId="3" borderId="22" xfId="7" applyNumberFormat="1" applyFont="1" applyFill="1" applyBorder="1" applyAlignment="1" applyProtection="1">
      <alignment horizontal="right"/>
    </xf>
    <xf numFmtId="164" fontId="45" fillId="0" borderId="3" xfId="7" applyNumberFormat="1" applyFont="1" applyFill="1" applyBorder="1" applyAlignment="1">
      <alignment horizontal="center"/>
    </xf>
    <xf numFmtId="164" fontId="45" fillId="3" borderId="3" xfId="7" applyNumberFormat="1" applyFont="1" applyFill="1" applyBorder="1" applyAlignment="1">
      <alignment horizontal="center"/>
    </xf>
    <xf numFmtId="164" fontId="2" fillId="0" borderId="3" xfId="7" applyNumberFormat="1" applyFont="1" applyFill="1" applyBorder="1" applyAlignment="1" applyProtection="1">
      <alignment horizontal="right" vertical="center"/>
      <protection locked="0"/>
    </xf>
    <xf numFmtId="164" fontId="2" fillId="36" borderId="25" xfId="7" applyNumberFormat="1" applyFont="1" applyFill="1" applyBorder="1" applyAlignment="1">
      <alignment horizontal="right"/>
    </xf>
    <xf numFmtId="164" fontId="2" fillId="36" borderId="25" xfId="7" applyNumberFormat="1" applyFont="1" applyFill="1" applyBorder="1" applyAlignment="1" applyProtection="1">
      <alignment horizontal="right"/>
    </xf>
    <xf numFmtId="164" fontId="2" fillId="36" borderId="26" xfId="7" applyNumberFormat="1" applyFont="1" applyFill="1" applyBorder="1" applyAlignment="1" applyProtection="1">
      <alignment horizontal="right"/>
    </xf>
    <xf numFmtId="164" fontId="3" fillId="0" borderId="88" xfId="7" applyNumberFormat="1" applyFont="1" applyFill="1" applyBorder="1" applyAlignment="1">
      <alignment horizontal="right" vertical="center" wrapText="1"/>
    </xf>
    <xf numFmtId="164" fontId="4" fillId="36" borderId="88" xfId="7" applyNumberFormat="1" applyFont="1" applyFill="1" applyBorder="1" applyAlignment="1">
      <alignment horizontal="left" vertical="center" wrapText="1"/>
    </xf>
    <xf numFmtId="164" fontId="4" fillId="36" borderId="88" xfId="7" applyNumberFormat="1" applyFont="1" applyFill="1" applyBorder="1" applyAlignment="1">
      <alignment horizontal="center" vertical="center" wrapText="1"/>
    </xf>
    <xf numFmtId="164" fontId="3" fillId="0" borderId="26" xfId="7" applyNumberFormat="1" applyFont="1" applyFill="1" applyBorder="1" applyAlignment="1">
      <alignment horizontal="right" vertical="center" wrapText="1"/>
    </xf>
    <xf numFmtId="9" fontId="3" fillId="0" borderId="101" xfId="20962" applyFont="1" applyFill="1" applyBorder="1" applyAlignment="1">
      <alignment vertical="center"/>
    </xf>
    <xf numFmtId="9" fontId="3" fillId="0" borderId="102" xfId="20962" applyFont="1" applyFill="1" applyBorder="1" applyAlignment="1">
      <alignment vertical="center"/>
    </xf>
    <xf numFmtId="164" fontId="9" fillId="37" borderId="0" xfId="7" applyNumberFormat="1" applyFont="1" applyFill="1" applyBorder="1"/>
    <xf numFmtId="164" fontId="3" fillId="0" borderId="92" xfId="7" applyNumberFormat="1" applyFont="1" applyFill="1" applyBorder="1" applyAlignment="1">
      <alignment vertical="center"/>
    </xf>
    <xf numFmtId="164" fontId="3" fillId="0" borderId="70" xfId="7" applyNumberFormat="1" applyFont="1" applyFill="1" applyBorder="1" applyAlignment="1">
      <alignment vertical="center"/>
    </xf>
    <xf numFmtId="164" fontId="3" fillId="3" borderId="90" xfId="7" applyNumberFormat="1" applyFont="1" applyFill="1" applyBorder="1" applyAlignment="1">
      <alignment vertical="center"/>
    </xf>
    <xf numFmtId="164" fontId="3" fillId="3" borderId="91" xfId="7" applyNumberFormat="1" applyFont="1" applyFill="1" applyBorder="1" applyAlignment="1">
      <alignment vertical="center"/>
    </xf>
    <xf numFmtId="164" fontId="3" fillId="0" borderId="87" xfId="7" applyNumberFormat="1" applyFont="1" applyFill="1" applyBorder="1" applyAlignment="1">
      <alignment vertical="center"/>
    </xf>
    <xf numFmtId="164" fontId="3" fillId="0" borderId="93" xfId="7" applyNumberFormat="1" applyFont="1" applyFill="1" applyBorder="1" applyAlignment="1">
      <alignment vertical="center"/>
    </xf>
    <xf numFmtId="164" fontId="3" fillId="0" borderId="88"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4" fontId="9" fillId="37" borderId="59" xfId="7" applyNumberFormat="1" applyFont="1" applyFill="1" applyBorder="1"/>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9" fillId="37" borderId="27" xfId="7" applyNumberFormat="1" applyFont="1" applyFill="1" applyBorder="1"/>
    <xf numFmtId="164" fontId="9" fillId="37" borderId="96" xfId="7" applyNumberFormat="1" applyFont="1" applyFill="1" applyBorder="1"/>
    <xf numFmtId="164" fontId="9" fillId="37" borderId="28" xfId="7" applyNumberFormat="1" applyFont="1" applyFill="1" applyBorder="1"/>
    <xf numFmtId="164" fontId="3" fillId="0" borderId="97" xfId="7" applyNumberFormat="1" applyFont="1" applyFill="1" applyBorder="1" applyAlignment="1">
      <alignment vertical="center"/>
    </xf>
    <xf numFmtId="164" fontId="3" fillId="0" borderId="98" xfId="7" applyNumberFormat="1" applyFont="1" applyFill="1" applyBorder="1" applyAlignment="1">
      <alignment vertical="center"/>
    </xf>
    <xf numFmtId="10" fontId="106" fillId="0" borderId="106" xfId="20962" applyNumberFormat="1" applyFont="1" applyFill="1" applyBorder="1" applyAlignment="1" applyProtection="1">
      <alignment horizontal="right" vertical="center"/>
      <protection locked="0"/>
    </xf>
    <xf numFmtId="43" fontId="113" fillId="0" borderId="121" xfId="7" applyFont="1" applyFill="1" applyBorder="1"/>
    <xf numFmtId="164" fontId="113" fillId="0" borderId="121" xfId="7" applyNumberFormat="1" applyFont="1" applyFill="1" applyBorder="1" applyAlignment="1">
      <alignment horizontal="left" vertical="center" wrapText="1"/>
    </xf>
    <xf numFmtId="164" fontId="114" fillId="0" borderId="121" xfId="7" applyNumberFormat="1" applyFont="1" applyFill="1" applyBorder="1" applyAlignment="1">
      <alignment horizontal="center" vertical="center" wrapText="1"/>
    </xf>
    <xf numFmtId="164" fontId="114" fillId="0" borderId="121" xfId="7" applyNumberFormat="1" applyFont="1" applyFill="1" applyBorder="1" applyAlignment="1">
      <alignment horizontal="center" vertical="center"/>
    </xf>
    <xf numFmtId="164" fontId="116" fillId="0" borderId="121" xfId="7" applyNumberFormat="1" applyFont="1" applyFill="1" applyBorder="1" applyAlignment="1">
      <alignment horizontal="left" vertical="center" wrapText="1"/>
    </xf>
    <xf numFmtId="164" fontId="117" fillId="0" borderId="121" xfId="7" applyNumberFormat="1" applyFont="1" applyFill="1" applyBorder="1" applyAlignment="1">
      <alignment horizontal="center" vertical="center"/>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84" fillId="0" borderId="91" xfId="0" applyFont="1" applyBorder="1"/>
    <xf numFmtId="0" fontId="84" fillId="0" borderId="88" xfId="0" applyFont="1" applyBorder="1"/>
    <xf numFmtId="0" fontId="45" fillId="0" borderId="121" xfId="0" applyFont="1" applyBorder="1" applyAlignment="1">
      <alignment horizontal="center" vertical="center" wrapText="1"/>
    </xf>
    <xf numFmtId="0" fontId="45" fillId="0" borderId="88" xfId="0" applyFont="1" applyBorder="1" applyAlignment="1">
      <alignment horizontal="center" vertical="center" wrapText="1"/>
    </xf>
    <xf numFmtId="0" fontId="2" fillId="0" borderId="91" xfId="0" applyFont="1" applyBorder="1"/>
    <xf numFmtId="0" fontId="2" fillId="0" borderId="123" xfId="0" applyFont="1" applyBorder="1" applyAlignment="1">
      <alignment vertical="top" wrapText="1"/>
    </xf>
    <xf numFmtId="0" fontId="2" fillId="0" borderId="91" xfId="0" applyFont="1" applyBorder="1" applyAlignment="1">
      <alignment wrapText="1"/>
    </xf>
    <xf numFmtId="0" fontId="84" fillId="0" borderId="42" xfId="0" applyFont="1" applyBorder="1"/>
    <xf numFmtId="0" fontId="2" fillId="0" borderId="21" xfId="0" applyFont="1" applyBorder="1" applyAlignment="1">
      <alignment vertical="top"/>
    </xf>
    <xf numFmtId="43" fontId="117" fillId="0" borderId="7" xfId="7" applyFont="1" applyFill="1" applyBorder="1" applyAlignment="1">
      <alignment horizontal="center"/>
    </xf>
    <xf numFmtId="43" fontId="114" fillId="0" borderId="121" xfId="7" applyFont="1" applyFill="1" applyBorder="1" applyAlignment="1">
      <alignment horizontal="center"/>
    </xf>
    <xf numFmtId="43" fontId="114" fillId="0" borderId="121" xfId="7" applyFont="1" applyFill="1" applyBorder="1" applyAlignment="1">
      <alignment horizontal="center" vertical="top" wrapText="1"/>
    </xf>
    <xf numFmtId="43" fontId="114" fillId="0" borderId="121" xfId="7" applyFont="1" applyFill="1" applyBorder="1" applyAlignment="1">
      <alignment horizontal="center" wrapText="1"/>
    </xf>
    <xf numFmtId="193" fontId="3" fillId="0" borderId="121" xfId="0" applyNumberFormat="1" applyFont="1" applyBorder="1"/>
    <xf numFmtId="193" fontId="3" fillId="0" borderId="123" xfId="0" applyNumberFormat="1" applyFont="1" applyBorder="1"/>
    <xf numFmtId="9" fontId="3" fillId="0" borderId="88" xfId="20962" applyFont="1" applyBorder="1"/>
    <xf numFmtId="0" fontId="94" fillId="0" borderId="72" xfId="0" applyFont="1" applyBorder="1" applyAlignment="1">
      <alignment horizontal="left" wrapText="1"/>
    </xf>
    <xf numFmtId="0" fontId="94" fillId="0" borderId="71" xfId="0" applyFont="1" applyBorder="1" applyAlignment="1">
      <alignment horizontal="left"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31" xfId="0" applyFont="1" applyBorder="1" applyAlignment="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Border="1" applyAlignment="1">
      <alignment horizontal="center" vertical="center"/>
    </xf>
    <xf numFmtId="0" fontId="45" fillId="0" borderId="7" xfId="0" applyFont="1" applyBorder="1" applyAlignment="1">
      <alignment horizontal="center" vertical="center"/>
    </xf>
    <xf numFmtId="0" fontId="45" fillId="0" borderId="121" xfId="0" applyFont="1" applyBorder="1" applyAlignment="1">
      <alignment horizontal="center" vertical="center" wrapText="1"/>
    </xf>
    <xf numFmtId="0" fontId="45" fillId="0" borderId="88" xfId="0" applyFont="1" applyBorder="1" applyAlignment="1">
      <alignment horizontal="center" vertical="center" wrapText="1"/>
    </xf>
    <xf numFmtId="0" fontId="86" fillId="0" borderId="87" xfId="0" applyFont="1" applyBorder="1" applyAlignment="1">
      <alignment horizontal="center" vertical="center" wrapText="1"/>
    </xf>
    <xf numFmtId="0" fontId="84" fillId="0" borderId="87" xfId="0" applyFont="1" applyBorder="1" applyAlignment="1">
      <alignment horizontal="center" vertical="center" wrapText="1"/>
    </xf>
    <xf numFmtId="0" fontId="45" fillId="0" borderId="87" xfId="11" applyFont="1" applyBorder="1" applyAlignment="1">
      <alignment horizontal="center" vertical="center" wrapText="1"/>
    </xf>
    <xf numFmtId="0" fontId="45" fillId="0" borderId="88" xfId="11" applyFont="1" applyBorder="1" applyAlignment="1">
      <alignment horizontal="center" vertical="center" wrapText="1"/>
    </xf>
    <xf numFmtId="0" fontId="45" fillId="0" borderId="77"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8" xfId="13" applyFont="1" applyFill="1" applyBorder="1" applyAlignment="1" applyProtection="1">
      <alignment horizontal="center" vertical="center" wrapText="1"/>
      <protection locked="0"/>
    </xf>
    <xf numFmtId="0" fontId="99"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Border="1" applyAlignment="1">
      <alignment horizontal="center" vertical="center" wrapText="1"/>
    </xf>
    <xf numFmtId="0" fontId="3" fillId="0" borderId="70" xfId="0" applyFont="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100" fillId="0" borderId="58" xfId="0" applyFont="1" applyBorder="1" applyAlignment="1">
      <alignment horizontal="left" vertical="center"/>
    </xf>
    <xf numFmtId="0" fontId="100" fillId="0" borderId="59" xfId="0" applyFont="1" applyBorder="1" applyAlignment="1">
      <alignment horizontal="left" vertical="center"/>
    </xf>
    <xf numFmtId="0" fontId="3" fillId="0" borderId="59" xfId="0" applyFont="1" applyBorder="1" applyAlignment="1">
      <alignment horizontal="center" vertical="center" wrapText="1"/>
    </xf>
    <xf numFmtId="0" fontId="3" fillId="0" borderId="84" xfId="0" applyFont="1" applyBorder="1" applyAlignment="1">
      <alignment horizontal="center" vertical="center" wrapText="1"/>
    </xf>
    <xf numFmtId="164" fontId="3" fillId="0" borderId="66" xfId="7" applyNumberFormat="1" applyFont="1" applyFill="1" applyBorder="1" applyAlignment="1">
      <alignment horizontal="center" vertical="center" wrapText="1"/>
    </xf>
    <xf numFmtId="164" fontId="3" fillId="0" borderId="59" xfId="7" applyNumberFormat="1" applyFont="1" applyFill="1" applyBorder="1" applyAlignment="1">
      <alignment horizontal="center" vertical="center" wrapText="1"/>
    </xf>
    <xf numFmtId="164" fontId="3" fillId="0" borderId="84" xfId="7" applyNumberFormat="1"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8" xfId="0" applyFont="1" applyBorder="1" applyAlignment="1">
      <alignment horizontal="center" vertical="center" wrapText="1"/>
    </xf>
    <xf numFmtId="0" fontId="116" fillId="0" borderId="111" xfId="0" applyFont="1" applyBorder="1" applyAlignment="1">
      <alignment horizontal="left" vertical="center" wrapText="1"/>
    </xf>
    <xf numFmtId="0" fontId="116" fillId="0" borderId="112" xfId="0" applyFont="1" applyBorder="1" applyAlignment="1">
      <alignment horizontal="left" vertical="center" wrapText="1"/>
    </xf>
    <xf numFmtId="0" fontId="116" fillId="0" borderId="116" xfId="0" applyFont="1" applyBorder="1" applyAlignment="1">
      <alignment horizontal="left" vertical="center" wrapText="1"/>
    </xf>
    <xf numFmtId="0" fontId="116" fillId="0" borderId="117" xfId="0" applyFont="1" applyBorder="1" applyAlignment="1">
      <alignment horizontal="left" vertical="center" wrapText="1"/>
    </xf>
    <xf numFmtId="0" fontId="116" fillId="0" borderId="119" xfId="0" applyFont="1" applyBorder="1" applyAlignment="1">
      <alignment horizontal="left" vertical="center" wrapText="1"/>
    </xf>
    <xf numFmtId="0" fontId="116" fillId="0" borderId="120" xfId="0" applyFont="1" applyBorder="1" applyAlignment="1">
      <alignment horizontal="left" vertical="center" wrapText="1"/>
    </xf>
    <xf numFmtId="0" fontId="117" fillId="0" borderId="113" xfId="0" applyFont="1" applyBorder="1" applyAlignment="1">
      <alignment horizontal="center" vertical="center" wrapText="1"/>
    </xf>
    <xf numFmtId="0" fontId="117" fillId="0" borderId="114" xfId="0" applyFont="1" applyBorder="1" applyAlignment="1">
      <alignment horizontal="center" vertical="center" wrapText="1"/>
    </xf>
    <xf numFmtId="0" fontId="117" fillId="0" borderId="115" xfId="0" applyFont="1" applyBorder="1" applyAlignment="1">
      <alignment horizontal="center" vertical="center" wrapText="1"/>
    </xf>
    <xf numFmtId="0" fontId="117" fillId="0" borderId="92" xfId="0" applyFont="1" applyBorder="1" applyAlignment="1">
      <alignment horizontal="center" vertical="center" wrapText="1"/>
    </xf>
    <xf numFmtId="0" fontId="117" fillId="0" borderId="118" xfId="0" applyFont="1" applyBorder="1" applyAlignment="1">
      <alignment horizontal="center" vertical="center" wrapText="1"/>
    </xf>
    <xf numFmtId="0" fontId="117" fillId="0" borderId="82" xfId="0" applyFont="1" applyBorder="1" applyAlignment="1">
      <alignment horizontal="center" vertical="center" wrapText="1"/>
    </xf>
    <xf numFmtId="0" fontId="114" fillId="0" borderId="122" xfId="0" applyFont="1" applyBorder="1" applyAlignment="1">
      <alignment horizontal="center" vertical="center" wrapText="1"/>
    </xf>
    <xf numFmtId="0" fontId="114" fillId="0" borderId="7" xfId="0" applyFont="1" applyBorder="1" applyAlignment="1">
      <alignment horizontal="center" vertical="center" wrapText="1"/>
    </xf>
    <xf numFmtId="0" fontId="114" fillId="0" borderId="121" xfId="0" applyFont="1" applyBorder="1" applyAlignment="1">
      <alignment horizontal="center" vertical="center" wrapText="1"/>
    </xf>
    <xf numFmtId="0" fontId="121" fillId="0" borderId="121" xfId="0" applyFont="1" applyBorder="1" applyAlignment="1">
      <alignment horizontal="center" vertical="center"/>
    </xf>
    <xf numFmtId="0" fontId="121" fillId="0" borderId="113" xfId="0" applyFont="1" applyBorder="1" applyAlignment="1">
      <alignment horizontal="center" vertical="center"/>
    </xf>
    <xf numFmtId="0" fontId="121" fillId="0" borderId="115" xfId="0" applyFont="1" applyBorder="1" applyAlignment="1">
      <alignment horizontal="center" vertical="center"/>
    </xf>
    <xf numFmtId="0" fontId="121" fillId="0" borderId="92" xfId="0" applyFont="1" applyBorder="1" applyAlignment="1">
      <alignment horizontal="center" vertical="center"/>
    </xf>
    <xf numFmtId="0" fontId="121" fillId="0" borderId="82" xfId="0" applyFont="1" applyBorder="1" applyAlignment="1">
      <alignment horizontal="center" vertical="center"/>
    </xf>
    <xf numFmtId="0" fontId="117" fillId="0" borderId="121" xfId="0" applyFont="1" applyBorder="1" applyAlignment="1">
      <alignment horizontal="center" vertical="center" wrapText="1"/>
    </xf>
    <xf numFmtId="0" fontId="117" fillId="0" borderId="77" xfId="0" applyFont="1" applyBorder="1" applyAlignment="1">
      <alignment horizontal="center" vertical="center" wrapText="1"/>
    </xf>
    <xf numFmtId="0" fontId="117" fillId="0" borderId="75" xfId="0" applyFont="1" applyBorder="1" applyAlignment="1">
      <alignment horizontal="center" vertical="center" wrapText="1"/>
    </xf>
    <xf numFmtId="0" fontId="114" fillId="0" borderId="123" xfId="0" applyFont="1" applyBorder="1" applyAlignment="1">
      <alignment horizontal="center" vertical="center" wrapText="1"/>
    </xf>
    <xf numFmtId="0" fontId="114" fillId="0" borderId="124" xfId="0" applyFont="1" applyBorder="1" applyAlignment="1">
      <alignment horizontal="center" vertical="center" wrapText="1"/>
    </xf>
    <xf numFmtId="0" fontId="114" fillId="0" borderId="125" xfId="0" applyFont="1" applyBorder="1" applyAlignment="1">
      <alignment horizontal="center" vertical="center" wrapText="1"/>
    </xf>
    <xf numFmtId="0" fontId="117" fillId="0" borderId="83" xfId="0" applyFont="1" applyBorder="1" applyAlignment="1">
      <alignment horizontal="center" vertical="center" wrapText="1"/>
    </xf>
    <xf numFmtId="0" fontId="117" fillId="0" borderId="7" xfId="0" applyFont="1" applyBorder="1" applyAlignment="1">
      <alignment horizontal="center" vertical="center" wrapText="1"/>
    </xf>
    <xf numFmtId="0" fontId="114" fillId="0" borderId="83" xfId="0" applyFont="1" applyBorder="1" applyAlignment="1">
      <alignment horizontal="center" vertical="center" wrapText="1"/>
    </xf>
    <xf numFmtId="0" fontId="114" fillId="0" borderId="77" xfId="0" applyFont="1" applyBorder="1" applyAlignment="1">
      <alignment horizontal="center" vertical="center" wrapText="1"/>
    </xf>
    <xf numFmtId="0" fontId="114" fillId="0" borderId="0" xfId="0" applyFont="1" applyAlignment="1">
      <alignment horizontal="center" vertical="center" wrapText="1"/>
    </xf>
    <xf numFmtId="0" fontId="114" fillId="0" borderId="75" xfId="0" applyFont="1" applyBorder="1" applyAlignment="1">
      <alignment horizontal="center" vertical="center" wrapText="1"/>
    </xf>
    <xf numFmtId="0" fontId="114" fillId="0" borderId="82" xfId="0" applyFont="1" applyBorder="1" applyAlignment="1">
      <alignment horizontal="center" vertical="center" wrapText="1"/>
    </xf>
    <xf numFmtId="0" fontId="117" fillId="0" borderId="113" xfId="0" applyFont="1" applyBorder="1" applyAlignment="1">
      <alignment horizontal="center" vertical="top" wrapText="1"/>
    </xf>
    <xf numFmtId="0" fontId="117" fillId="0" borderId="115" xfId="0" applyFont="1" applyBorder="1" applyAlignment="1">
      <alignment horizontal="center" vertical="top" wrapText="1"/>
    </xf>
    <xf numFmtId="0" fontId="117" fillId="0" borderId="77" xfId="0" applyFont="1" applyBorder="1" applyAlignment="1">
      <alignment horizontal="center" vertical="top" wrapText="1"/>
    </xf>
    <xf numFmtId="0" fontId="117" fillId="0" borderId="75" xfId="0" applyFont="1" applyBorder="1" applyAlignment="1">
      <alignment horizontal="center" vertical="top" wrapText="1"/>
    </xf>
    <xf numFmtId="0" fontId="117" fillId="0" borderId="92" xfId="0" applyFont="1" applyBorder="1" applyAlignment="1">
      <alignment horizontal="center" vertical="top" wrapText="1"/>
    </xf>
    <xf numFmtId="0" fontId="117" fillId="0" borderId="82" xfId="0" applyFont="1" applyBorder="1" applyAlignment="1">
      <alignment horizontal="center" vertical="top" wrapText="1"/>
    </xf>
    <xf numFmtId="0" fontId="114" fillId="0" borderId="0" xfId="0" applyFont="1" applyAlignment="1">
      <alignment horizontal="center" vertical="center"/>
    </xf>
    <xf numFmtId="0" fontId="114" fillId="0" borderId="75" xfId="0" applyFont="1" applyBorder="1" applyAlignment="1">
      <alignment horizontal="center" vertical="center"/>
    </xf>
    <xf numFmtId="0" fontId="114" fillId="0" borderId="77" xfId="0" applyFont="1" applyBorder="1" applyAlignment="1">
      <alignment horizontal="center" vertical="center"/>
    </xf>
    <xf numFmtId="0" fontId="114" fillId="0" borderId="123" xfId="0" applyFont="1" applyBorder="1" applyAlignment="1">
      <alignment horizontal="center" vertical="center"/>
    </xf>
    <xf numFmtId="0" fontId="114" fillId="0" borderId="124" xfId="0" applyFont="1" applyBorder="1" applyAlignment="1">
      <alignment horizontal="center" vertical="center"/>
    </xf>
    <xf numFmtId="0" fontId="114" fillId="0" borderId="125" xfId="0" applyFont="1" applyBorder="1" applyAlignment="1">
      <alignment horizontal="center" vertical="center"/>
    </xf>
    <xf numFmtId="0" fontId="114" fillId="0" borderId="113" xfId="0" applyFont="1" applyBorder="1" applyAlignment="1">
      <alignment horizontal="center" vertical="top" wrapText="1"/>
    </xf>
    <xf numFmtId="0" fontId="114" fillId="0" borderId="114" xfId="0" applyFont="1" applyBorder="1" applyAlignment="1">
      <alignment horizontal="center" vertical="top" wrapText="1"/>
    </xf>
    <xf numFmtId="0" fontId="114" fillId="0" borderId="115" xfId="0" applyFont="1" applyBorder="1" applyAlignment="1">
      <alignment horizontal="center" vertical="top" wrapText="1"/>
    </xf>
    <xf numFmtId="0" fontId="114" fillId="0" borderId="124" xfId="0" applyFont="1" applyBorder="1" applyAlignment="1">
      <alignment horizontal="center" vertical="top" wrapText="1"/>
    </xf>
    <xf numFmtId="0" fontId="114" fillId="0" borderId="125" xfId="0" applyFont="1" applyBorder="1" applyAlignment="1">
      <alignment horizontal="center" vertical="top" wrapText="1"/>
    </xf>
    <xf numFmtId="0" fontId="114" fillId="0" borderId="122" xfId="0" applyFont="1" applyBorder="1" applyAlignment="1">
      <alignment horizontal="center" vertical="top" wrapText="1"/>
    </xf>
    <xf numFmtId="0" fontId="114" fillId="0" borderId="7" xfId="0" applyFont="1" applyBorder="1" applyAlignment="1">
      <alignment horizontal="center" vertical="top" wrapText="1"/>
    </xf>
    <xf numFmtId="0" fontId="116" fillId="0" borderId="126" xfId="0" applyFont="1" applyBorder="1" applyAlignment="1">
      <alignment horizontal="left" vertical="top" wrapText="1"/>
    </xf>
    <xf numFmtId="0" fontId="116" fillId="0" borderId="127" xfId="0" applyFont="1" applyBorder="1" applyAlignment="1">
      <alignment horizontal="left" vertical="top" wrapText="1"/>
    </xf>
    <xf numFmtId="0" fontId="122" fillId="0" borderId="122" xfId="0" applyFont="1" applyBorder="1" applyAlignment="1">
      <alignment horizontal="center" vertical="center" wrapText="1"/>
    </xf>
    <xf numFmtId="0" fontId="122" fillId="0" borderId="113" xfId="0" applyFont="1" applyBorder="1" applyAlignment="1">
      <alignment horizontal="center" vertical="center" wrapText="1"/>
    </xf>
    <xf numFmtId="0" fontId="126" fillId="0" borderId="121" xfId="0" applyFont="1" applyBorder="1" applyAlignment="1">
      <alignment horizontal="center" vertical="center"/>
    </xf>
    <xf numFmtId="0" fontId="123" fillId="0" borderId="121" xfId="0" applyFont="1" applyBorder="1" applyAlignment="1">
      <alignment horizontal="center" vertical="center" wrapText="1"/>
    </xf>
  </cellXfs>
  <cellStyles count="2096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2" xfId="19262" xr:uid="{00000000-0005-0000-0000-00003C4B0000}"/>
    <cellStyle name="Normal 53" xfId="19263" xr:uid="{00000000-0005-0000-0000-00003D4B0000}"/>
    <cellStyle name="Normal 54" xfId="19264" xr:uid="{00000000-0005-0000-0000-00003E4B0000}"/>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7" xfId="19299" xr:uid="{00000000-0005-0000-0000-0000614B0000}"/>
    <cellStyle name="Normal 57 2" xfId="19300" xr:uid="{00000000-0005-0000-0000-0000624B0000}"/>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9" xfId="20015" xr:uid="{00000000-0005-0000-0000-00002D4E0000}"/>
    <cellStyle name="Normal 9 10" xfId="20016" xr:uid="{00000000-0005-0000-0000-00002E4E0000}"/>
    <cellStyle name="Normal 9 10 2" xfId="20017" xr:uid="{00000000-0005-0000-0000-00002F4E0000}"/>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3" xfId="20340" xr:uid="{00000000-0005-0000-0000-0000724F0000}"/>
    <cellStyle name="Normal 93 2" xfId="20341" xr:uid="{00000000-0005-0000-0000-0000734F000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3" xfId="20386" xr:uid="{00000000-0005-0000-0000-0000A54F0000}"/>
    <cellStyle name="Note 2 10 4" xfId="20387" xr:uid="{00000000-0005-0000-0000-0000A64F0000}"/>
    <cellStyle name="Note 2 10 5" xfId="20388" xr:uid="{00000000-0005-0000-0000-0000A74F0000}"/>
    <cellStyle name="Note 2 11" xfId="20389" xr:uid="{00000000-0005-0000-0000-0000A84F0000}"/>
    <cellStyle name="Note 2 11 2" xfId="20390" xr:uid="{00000000-0005-0000-0000-0000A94F0000}"/>
    <cellStyle name="Note 2 11 3" xfId="20391" xr:uid="{00000000-0005-0000-0000-0000AA4F0000}"/>
    <cellStyle name="Note 2 11 4" xfId="20392" xr:uid="{00000000-0005-0000-0000-0000AB4F0000}"/>
    <cellStyle name="Note 2 11 5" xfId="20393" xr:uid="{00000000-0005-0000-0000-0000AC4F0000}"/>
    <cellStyle name="Note 2 12" xfId="20394" xr:uid="{00000000-0005-0000-0000-0000AD4F0000}"/>
    <cellStyle name="Note 2 12 2" xfId="20395" xr:uid="{00000000-0005-0000-0000-0000AE4F0000}"/>
    <cellStyle name="Note 2 12 3" xfId="20396" xr:uid="{00000000-0005-0000-0000-0000AF4F0000}"/>
    <cellStyle name="Note 2 12 4" xfId="20397" xr:uid="{00000000-0005-0000-0000-0000B04F0000}"/>
    <cellStyle name="Note 2 12 5" xfId="20398" xr:uid="{00000000-0005-0000-0000-0000B14F0000}"/>
    <cellStyle name="Note 2 13" xfId="20399" xr:uid="{00000000-0005-0000-0000-0000B24F0000}"/>
    <cellStyle name="Note 2 13 2" xfId="20400" xr:uid="{00000000-0005-0000-0000-0000B34F0000}"/>
    <cellStyle name="Note 2 13 3" xfId="20401" xr:uid="{00000000-0005-0000-0000-0000B44F0000}"/>
    <cellStyle name="Note 2 13 4" xfId="20402" xr:uid="{00000000-0005-0000-0000-0000B54F0000}"/>
    <cellStyle name="Note 2 13 5" xfId="20403" xr:uid="{00000000-0005-0000-0000-0000B64F0000}"/>
    <cellStyle name="Note 2 14" xfId="20404" xr:uid="{00000000-0005-0000-0000-0000B74F0000}"/>
    <cellStyle name="Note 2 14 2" xfId="20405" xr:uid="{00000000-0005-0000-0000-0000B84F0000}"/>
    <cellStyle name="Note 2 15" xfId="20406" xr:uid="{00000000-0005-0000-0000-0000B94F0000}"/>
    <cellStyle name="Note 2 15 2" xfId="20407" xr:uid="{00000000-0005-0000-0000-0000BA4F0000}"/>
    <cellStyle name="Note 2 16" xfId="20408" xr:uid="{00000000-0005-0000-0000-0000BB4F0000}"/>
    <cellStyle name="Note 2 17" xfId="20409" xr:uid="{00000000-0005-0000-0000-0000BC4F0000}"/>
    <cellStyle name="Note 2 2" xfId="20410" xr:uid="{00000000-0005-0000-0000-0000BD4F0000}"/>
    <cellStyle name="Note 2 2 10" xfId="20411" xr:uid="{00000000-0005-0000-0000-0000BE4F0000}"/>
    <cellStyle name="Note 2 2 2" xfId="20412" xr:uid="{00000000-0005-0000-0000-0000BF4F0000}"/>
    <cellStyle name="Note 2 2 2 2" xfId="20413" xr:uid="{00000000-0005-0000-0000-0000C04F0000}"/>
    <cellStyle name="Note 2 2 2 3" xfId="20414" xr:uid="{00000000-0005-0000-0000-0000C14F0000}"/>
    <cellStyle name="Note 2 2 2 4" xfId="20415" xr:uid="{00000000-0005-0000-0000-0000C24F0000}"/>
    <cellStyle name="Note 2 2 2 5" xfId="20416" xr:uid="{00000000-0005-0000-0000-0000C34F0000}"/>
    <cellStyle name="Note 2 2 3" xfId="20417" xr:uid="{00000000-0005-0000-0000-0000C44F0000}"/>
    <cellStyle name="Note 2 2 3 2" xfId="20418" xr:uid="{00000000-0005-0000-0000-0000C54F0000}"/>
    <cellStyle name="Note 2 2 3 3" xfId="20419" xr:uid="{00000000-0005-0000-0000-0000C64F0000}"/>
    <cellStyle name="Note 2 2 3 4" xfId="20420" xr:uid="{00000000-0005-0000-0000-0000C74F0000}"/>
    <cellStyle name="Note 2 2 3 5" xfId="20421" xr:uid="{00000000-0005-0000-0000-0000C84F0000}"/>
    <cellStyle name="Note 2 2 4" xfId="20422" xr:uid="{00000000-0005-0000-0000-0000C94F0000}"/>
    <cellStyle name="Note 2 2 4 2" xfId="20423" xr:uid="{00000000-0005-0000-0000-0000CA4F0000}"/>
    <cellStyle name="Note 2 2 4 3" xfId="20424" xr:uid="{00000000-0005-0000-0000-0000CB4F0000}"/>
    <cellStyle name="Note 2 2 4 4" xfId="20425" xr:uid="{00000000-0005-0000-0000-0000CC4F0000}"/>
    <cellStyle name="Note 2 2 5" xfId="20426" xr:uid="{00000000-0005-0000-0000-0000CD4F0000}"/>
    <cellStyle name="Note 2 2 5 2" xfId="20427" xr:uid="{00000000-0005-0000-0000-0000CE4F0000}"/>
    <cellStyle name="Note 2 2 5 3" xfId="20428" xr:uid="{00000000-0005-0000-0000-0000CF4F0000}"/>
    <cellStyle name="Note 2 2 5 4" xfId="20429" xr:uid="{00000000-0005-0000-0000-0000D04F0000}"/>
    <cellStyle name="Note 2 2 6" xfId="20430" xr:uid="{00000000-0005-0000-0000-0000D14F0000}"/>
    <cellStyle name="Note 2 2 7" xfId="20431" xr:uid="{00000000-0005-0000-0000-0000D24F0000}"/>
    <cellStyle name="Note 2 2 8" xfId="20432" xr:uid="{00000000-0005-0000-0000-0000D34F0000}"/>
    <cellStyle name="Note 2 2 9" xfId="20433" xr:uid="{00000000-0005-0000-0000-0000D44F0000}"/>
    <cellStyle name="Note 2 3" xfId="20434" xr:uid="{00000000-0005-0000-0000-0000D54F0000}"/>
    <cellStyle name="Note 2 3 2" xfId="20435" xr:uid="{00000000-0005-0000-0000-0000D64F0000}"/>
    <cellStyle name="Note 2 3 3" xfId="20436" xr:uid="{00000000-0005-0000-0000-0000D74F0000}"/>
    <cellStyle name="Note 2 3 4" xfId="20437" xr:uid="{00000000-0005-0000-0000-0000D84F0000}"/>
    <cellStyle name="Note 2 3 5" xfId="20438" xr:uid="{00000000-0005-0000-0000-0000D94F0000}"/>
    <cellStyle name="Note 2 4" xfId="20439" xr:uid="{00000000-0005-0000-0000-0000DA4F0000}"/>
    <cellStyle name="Note 2 4 2" xfId="20440" xr:uid="{00000000-0005-0000-0000-0000DB4F0000}"/>
    <cellStyle name="Note 2 4 2 2" xfId="20441" xr:uid="{00000000-0005-0000-0000-0000DC4F0000}"/>
    <cellStyle name="Note 2 4 3" xfId="20442" xr:uid="{00000000-0005-0000-0000-0000DD4F0000}"/>
    <cellStyle name="Note 2 4 3 2" xfId="20443" xr:uid="{00000000-0005-0000-0000-0000DE4F0000}"/>
    <cellStyle name="Note 2 4 4" xfId="20444" xr:uid="{00000000-0005-0000-0000-0000DF4F0000}"/>
    <cellStyle name="Note 2 4 4 2" xfId="20445" xr:uid="{00000000-0005-0000-0000-0000E04F0000}"/>
    <cellStyle name="Note 2 4 5" xfId="20446" xr:uid="{00000000-0005-0000-0000-0000E14F0000}"/>
    <cellStyle name="Note 2 4 6" xfId="20447" xr:uid="{00000000-0005-0000-0000-0000E24F0000}"/>
    <cellStyle name="Note 2 4 7" xfId="20448" xr:uid="{00000000-0005-0000-0000-0000E34F0000}"/>
    <cellStyle name="Note 2 5" xfId="20449" xr:uid="{00000000-0005-0000-0000-0000E44F0000}"/>
    <cellStyle name="Note 2 5 2" xfId="20450" xr:uid="{00000000-0005-0000-0000-0000E54F0000}"/>
    <cellStyle name="Note 2 5 2 2" xfId="20451" xr:uid="{00000000-0005-0000-0000-0000E64F0000}"/>
    <cellStyle name="Note 2 5 3" xfId="20452" xr:uid="{00000000-0005-0000-0000-0000E74F0000}"/>
    <cellStyle name="Note 2 5 3 2" xfId="20453" xr:uid="{00000000-0005-0000-0000-0000E84F0000}"/>
    <cellStyle name="Note 2 5 4" xfId="20454" xr:uid="{00000000-0005-0000-0000-0000E94F0000}"/>
    <cellStyle name="Note 2 5 4 2" xfId="20455" xr:uid="{00000000-0005-0000-0000-0000EA4F0000}"/>
    <cellStyle name="Note 2 5 5" xfId="20456" xr:uid="{00000000-0005-0000-0000-0000EB4F0000}"/>
    <cellStyle name="Note 2 5 6" xfId="20457" xr:uid="{00000000-0005-0000-0000-0000EC4F0000}"/>
    <cellStyle name="Note 2 5 7" xfId="20458" xr:uid="{00000000-0005-0000-0000-0000ED4F0000}"/>
    <cellStyle name="Note 2 6" xfId="20459" xr:uid="{00000000-0005-0000-0000-0000EE4F0000}"/>
    <cellStyle name="Note 2 6 2" xfId="20460" xr:uid="{00000000-0005-0000-0000-0000EF4F0000}"/>
    <cellStyle name="Note 2 6 2 2" xfId="20461" xr:uid="{00000000-0005-0000-0000-0000F04F0000}"/>
    <cellStyle name="Note 2 6 3" xfId="20462" xr:uid="{00000000-0005-0000-0000-0000F14F0000}"/>
    <cellStyle name="Note 2 6 3 2" xfId="20463" xr:uid="{00000000-0005-0000-0000-0000F24F0000}"/>
    <cellStyle name="Note 2 6 4" xfId="20464" xr:uid="{00000000-0005-0000-0000-0000F34F0000}"/>
    <cellStyle name="Note 2 6 4 2" xfId="20465" xr:uid="{00000000-0005-0000-0000-0000F44F0000}"/>
    <cellStyle name="Note 2 6 5" xfId="20466" xr:uid="{00000000-0005-0000-0000-0000F54F0000}"/>
    <cellStyle name="Note 2 6 6" xfId="20467" xr:uid="{00000000-0005-0000-0000-0000F64F0000}"/>
    <cellStyle name="Note 2 6 7" xfId="20468" xr:uid="{00000000-0005-0000-0000-0000F74F0000}"/>
    <cellStyle name="Note 2 7" xfId="20469" xr:uid="{00000000-0005-0000-0000-0000F84F0000}"/>
    <cellStyle name="Note 2 7 2" xfId="20470" xr:uid="{00000000-0005-0000-0000-0000F94F0000}"/>
    <cellStyle name="Note 2 7 2 2" xfId="20471" xr:uid="{00000000-0005-0000-0000-0000FA4F0000}"/>
    <cellStyle name="Note 2 7 3" xfId="20472" xr:uid="{00000000-0005-0000-0000-0000FB4F0000}"/>
    <cellStyle name="Note 2 7 3 2" xfId="20473" xr:uid="{00000000-0005-0000-0000-0000FC4F0000}"/>
    <cellStyle name="Note 2 7 4" xfId="20474" xr:uid="{00000000-0005-0000-0000-0000FD4F0000}"/>
    <cellStyle name="Note 2 7 4 2" xfId="20475" xr:uid="{00000000-0005-0000-0000-0000FE4F0000}"/>
    <cellStyle name="Note 2 7 5" xfId="20476" xr:uid="{00000000-0005-0000-0000-0000FF4F0000}"/>
    <cellStyle name="Note 2 7 6" xfId="20477" xr:uid="{00000000-0005-0000-0000-000000500000}"/>
    <cellStyle name="Note 2 7 7" xfId="20478" xr:uid="{00000000-0005-0000-0000-000001500000}"/>
    <cellStyle name="Note 2 8" xfId="20479" xr:uid="{00000000-0005-0000-0000-000002500000}"/>
    <cellStyle name="Note 2 8 2" xfId="20480" xr:uid="{00000000-0005-0000-0000-000003500000}"/>
    <cellStyle name="Note 2 8 3" xfId="20481" xr:uid="{00000000-0005-0000-0000-000004500000}"/>
    <cellStyle name="Note 2 8 4" xfId="20482" xr:uid="{00000000-0005-0000-0000-000005500000}"/>
    <cellStyle name="Note 2 8 5" xfId="20483" xr:uid="{00000000-0005-0000-0000-000006500000}"/>
    <cellStyle name="Note 2 9" xfId="20484" xr:uid="{00000000-0005-0000-0000-000007500000}"/>
    <cellStyle name="Note 2 9 2" xfId="20485" xr:uid="{00000000-0005-0000-0000-000008500000}"/>
    <cellStyle name="Note 2 9 3" xfId="20486" xr:uid="{00000000-0005-0000-0000-000009500000}"/>
    <cellStyle name="Note 2 9 4" xfId="20487" xr:uid="{00000000-0005-0000-0000-00000A500000}"/>
    <cellStyle name="Note 2 9 5" xfId="20488" xr:uid="{00000000-0005-0000-0000-00000B500000}"/>
    <cellStyle name="Note 3 2" xfId="20489" xr:uid="{00000000-0005-0000-0000-00000C500000}"/>
    <cellStyle name="Note 3 2 2" xfId="20490" xr:uid="{00000000-0005-0000-0000-00000D500000}"/>
    <cellStyle name="Note 3 2 3" xfId="20491" xr:uid="{00000000-0005-0000-0000-00000E500000}"/>
    <cellStyle name="Note 3 3" xfId="20492" xr:uid="{00000000-0005-0000-0000-00000F500000}"/>
    <cellStyle name="Note 3 3 2" xfId="20493" xr:uid="{00000000-0005-0000-0000-000010500000}"/>
    <cellStyle name="Note 3 4" xfId="20494" xr:uid="{00000000-0005-0000-0000-000011500000}"/>
    <cellStyle name="Note 3 5" xfId="20495" xr:uid="{00000000-0005-0000-0000-000012500000}"/>
    <cellStyle name="Note 4 2" xfId="20496" xr:uid="{00000000-0005-0000-0000-000013500000}"/>
    <cellStyle name="Note 4 2 2" xfId="20497" xr:uid="{00000000-0005-0000-0000-000014500000}"/>
    <cellStyle name="Note 4 2 3" xfId="20498" xr:uid="{00000000-0005-0000-0000-000015500000}"/>
    <cellStyle name="Note 4 3" xfId="20499" xr:uid="{00000000-0005-0000-0000-000016500000}"/>
    <cellStyle name="Note 4 4" xfId="20500" xr:uid="{00000000-0005-0000-0000-000017500000}"/>
    <cellStyle name="Note 4 5" xfId="20501" xr:uid="{00000000-0005-0000-0000-000018500000}"/>
    <cellStyle name="Note 5" xfId="20502" xr:uid="{00000000-0005-0000-0000-000019500000}"/>
    <cellStyle name="Note 5 2" xfId="20503" xr:uid="{00000000-0005-0000-0000-00001A500000}"/>
    <cellStyle name="Note 5 2 2" xfId="20504" xr:uid="{00000000-0005-0000-0000-00001B500000}"/>
    <cellStyle name="Note 5 3" xfId="20505" xr:uid="{00000000-0005-0000-0000-00001C500000}"/>
    <cellStyle name="Note 5 3 2" xfId="20506" xr:uid="{00000000-0005-0000-0000-00001D500000}"/>
    <cellStyle name="Note 5 4" xfId="20507" xr:uid="{00000000-0005-0000-0000-00001E500000}"/>
    <cellStyle name="Note 5 5" xfId="20508" xr:uid="{00000000-0005-0000-0000-00001F500000}"/>
    <cellStyle name="Note 6" xfId="20509" xr:uid="{00000000-0005-0000-0000-000020500000}"/>
    <cellStyle name="Note 6 2" xfId="20510" xr:uid="{00000000-0005-0000-0000-000021500000}"/>
    <cellStyle name="Note 6 2 2" xfId="20511" xr:uid="{00000000-0005-0000-0000-000022500000}"/>
    <cellStyle name="Note 6 3" xfId="20512" xr:uid="{00000000-0005-0000-0000-000023500000}"/>
    <cellStyle name="Note 6 4" xfId="20513" xr:uid="{00000000-0005-0000-0000-000024500000}"/>
    <cellStyle name="Note 7" xfId="20514" xr:uid="{00000000-0005-0000-0000-000025500000}"/>
    <cellStyle name="Note 8" xfId="20515" xr:uid="{00000000-0005-0000-0000-000026500000}"/>
    <cellStyle name="Note 8 2" xfId="20516" xr:uid="{00000000-0005-0000-0000-000027500000}"/>
    <cellStyle name="Note 9" xfId="20517" xr:uid="{00000000-0005-0000-0000-000028500000}"/>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Heading" xfId="20525" xr:uid="{00000000-0005-0000-0000-000030500000}"/>
    <cellStyle name="OptionHeading 2" xfId="20526" xr:uid="{00000000-0005-0000-0000-000031500000}"/>
    <cellStyle name="OptionHeading 3" xfId="20527" xr:uid="{00000000-0005-0000-0000-000032500000}"/>
    <cellStyle name="Output 2" xfId="20528" xr:uid="{00000000-0005-0000-0000-000033500000}"/>
    <cellStyle name="Output 2 10" xfId="20529" xr:uid="{00000000-0005-0000-0000-000034500000}"/>
    <cellStyle name="Output 2 10 2" xfId="20530" xr:uid="{00000000-0005-0000-0000-000035500000}"/>
    <cellStyle name="Output 2 10 3" xfId="20531" xr:uid="{00000000-0005-0000-0000-000036500000}"/>
    <cellStyle name="Output 2 10 4" xfId="20532" xr:uid="{00000000-0005-0000-0000-000037500000}"/>
    <cellStyle name="Output 2 10 5" xfId="20533" xr:uid="{00000000-0005-0000-0000-000038500000}"/>
    <cellStyle name="Output 2 11" xfId="20534" xr:uid="{00000000-0005-0000-0000-000039500000}"/>
    <cellStyle name="Output 2 11 2" xfId="20535" xr:uid="{00000000-0005-0000-0000-00003A500000}"/>
    <cellStyle name="Output 2 11 3" xfId="20536" xr:uid="{00000000-0005-0000-0000-00003B500000}"/>
    <cellStyle name="Output 2 11 4" xfId="20537" xr:uid="{00000000-0005-0000-0000-00003C500000}"/>
    <cellStyle name="Output 2 11 5" xfId="20538" xr:uid="{00000000-0005-0000-0000-00003D500000}"/>
    <cellStyle name="Output 2 12" xfId="20539" xr:uid="{00000000-0005-0000-0000-00003E500000}"/>
    <cellStyle name="Output 2 12 2" xfId="20540" xr:uid="{00000000-0005-0000-0000-00003F500000}"/>
    <cellStyle name="Output 2 12 3" xfId="20541" xr:uid="{00000000-0005-0000-0000-000040500000}"/>
    <cellStyle name="Output 2 12 4" xfId="20542" xr:uid="{00000000-0005-0000-0000-000041500000}"/>
    <cellStyle name="Output 2 12 5" xfId="20543" xr:uid="{00000000-0005-0000-0000-000042500000}"/>
    <cellStyle name="Output 2 13" xfId="20544" xr:uid="{00000000-0005-0000-0000-000043500000}"/>
    <cellStyle name="Output 2 13 2" xfId="20545" xr:uid="{00000000-0005-0000-0000-000044500000}"/>
    <cellStyle name="Output 2 13 3" xfId="20546" xr:uid="{00000000-0005-0000-0000-000045500000}"/>
    <cellStyle name="Output 2 13 4" xfId="20547" xr:uid="{00000000-0005-0000-0000-000046500000}"/>
    <cellStyle name="Output 2 14" xfId="20548" xr:uid="{00000000-0005-0000-0000-000047500000}"/>
    <cellStyle name="Output 2 15" xfId="20549" xr:uid="{00000000-0005-0000-0000-000048500000}"/>
    <cellStyle name="Output 2 16" xfId="20550" xr:uid="{00000000-0005-0000-0000-000049500000}"/>
    <cellStyle name="Output 2 2" xfId="20551" xr:uid="{00000000-0005-0000-0000-00004A500000}"/>
    <cellStyle name="Output 2 2 2" xfId="20552" xr:uid="{00000000-0005-0000-0000-00004B500000}"/>
    <cellStyle name="Output 2 2 2 2" xfId="20553" xr:uid="{00000000-0005-0000-0000-00004C500000}"/>
    <cellStyle name="Output 2 2 2 3" xfId="20554" xr:uid="{00000000-0005-0000-0000-00004D500000}"/>
    <cellStyle name="Output 2 2 2 4" xfId="20555" xr:uid="{00000000-0005-0000-0000-00004E500000}"/>
    <cellStyle name="Output 2 2 3" xfId="20556" xr:uid="{00000000-0005-0000-0000-00004F500000}"/>
    <cellStyle name="Output 2 2 3 2" xfId="20557" xr:uid="{00000000-0005-0000-0000-000050500000}"/>
    <cellStyle name="Output 2 2 3 3" xfId="20558" xr:uid="{00000000-0005-0000-0000-000051500000}"/>
    <cellStyle name="Output 2 2 3 4" xfId="20559" xr:uid="{00000000-0005-0000-0000-000052500000}"/>
    <cellStyle name="Output 2 2 4" xfId="20560" xr:uid="{00000000-0005-0000-0000-000053500000}"/>
    <cellStyle name="Output 2 2 4 2" xfId="20561" xr:uid="{00000000-0005-0000-0000-000054500000}"/>
    <cellStyle name="Output 2 2 4 3" xfId="20562" xr:uid="{00000000-0005-0000-0000-000055500000}"/>
    <cellStyle name="Output 2 2 4 4" xfId="20563" xr:uid="{00000000-0005-0000-0000-000056500000}"/>
    <cellStyle name="Output 2 2 5" xfId="20564" xr:uid="{00000000-0005-0000-0000-000057500000}"/>
    <cellStyle name="Output 2 2 5 2" xfId="20565" xr:uid="{00000000-0005-0000-0000-000058500000}"/>
    <cellStyle name="Output 2 2 5 3" xfId="20566" xr:uid="{00000000-0005-0000-0000-000059500000}"/>
    <cellStyle name="Output 2 2 5 4" xfId="20567" xr:uid="{00000000-0005-0000-0000-00005A500000}"/>
    <cellStyle name="Output 2 2 6" xfId="20568" xr:uid="{00000000-0005-0000-0000-00005B500000}"/>
    <cellStyle name="Output 2 2 7" xfId="20569" xr:uid="{00000000-0005-0000-0000-00005C500000}"/>
    <cellStyle name="Output 2 2 8" xfId="20570" xr:uid="{00000000-0005-0000-0000-00005D500000}"/>
    <cellStyle name="Output 2 2 9" xfId="20571" xr:uid="{00000000-0005-0000-0000-00005E500000}"/>
    <cellStyle name="Output 2 3" xfId="20572" xr:uid="{00000000-0005-0000-0000-00005F500000}"/>
    <cellStyle name="Output 2 3 2" xfId="20573" xr:uid="{00000000-0005-0000-0000-000060500000}"/>
    <cellStyle name="Output 2 3 3" xfId="20574" xr:uid="{00000000-0005-0000-0000-000061500000}"/>
    <cellStyle name="Output 2 3 4" xfId="20575" xr:uid="{00000000-0005-0000-0000-000062500000}"/>
    <cellStyle name="Output 2 3 5" xfId="20576" xr:uid="{00000000-0005-0000-0000-000063500000}"/>
    <cellStyle name="Output 2 4" xfId="20577" xr:uid="{00000000-0005-0000-0000-000064500000}"/>
    <cellStyle name="Output 2 4 2" xfId="20578" xr:uid="{00000000-0005-0000-0000-000065500000}"/>
    <cellStyle name="Output 2 4 3" xfId="20579" xr:uid="{00000000-0005-0000-0000-000066500000}"/>
    <cellStyle name="Output 2 4 4" xfId="20580" xr:uid="{00000000-0005-0000-0000-000067500000}"/>
    <cellStyle name="Output 2 4 5" xfId="20581" xr:uid="{00000000-0005-0000-0000-000068500000}"/>
    <cellStyle name="Output 2 5" xfId="20582" xr:uid="{00000000-0005-0000-0000-000069500000}"/>
    <cellStyle name="Output 2 5 2" xfId="20583" xr:uid="{00000000-0005-0000-0000-00006A500000}"/>
    <cellStyle name="Output 2 5 3" xfId="20584" xr:uid="{00000000-0005-0000-0000-00006B500000}"/>
    <cellStyle name="Output 2 5 4" xfId="20585" xr:uid="{00000000-0005-0000-0000-00006C500000}"/>
    <cellStyle name="Output 2 5 5" xfId="20586" xr:uid="{00000000-0005-0000-0000-00006D500000}"/>
    <cellStyle name="Output 2 6" xfId="20587" xr:uid="{00000000-0005-0000-0000-00006E500000}"/>
    <cellStyle name="Output 2 6 2" xfId="20588" xr:uid="{00000000-0005-0000-0000-00006F500000}"/>
    <cellStyle name="Output 2 6 3" xfId="20589" xr:uid="{00000000-0005-0000-0000-000070500000}"/>
    <cellStyle name="Output 2 6 4" xfId="20590" xr:uid="{00000000-0005-0000-0000-000071500000}"/>
    <cellStyle name="Output 2 6 5" xfId="20591" xr:uid="{00000000-0005-0000-0000-000072500000}"/>
    <cellStyle name="Output 2 7" xfId="20592" xr:uid="{00000000-0005-0000-0000-000073500000}"/>
    <cellStyle name="Output 2 7 2" xfId="20593" xr:uid="{00000000-0005-0000-0000-000074500000}"/>
    <cellStyle name="Output 2 7 3" xfId="20594" xr:uid="{00000000-0005-0000-0000-000075500000}"/>
    <cellStyle name="Output 2 7 4" xfId="20595" xr:uid="{00000000-0005-0000-0000-000076500000}"/>
    <cellStyle name="Output 2 7 5" xfId="20596" xr:uid="{00000000-0005-0000-0000-000077500000}"/>
    <cellStyle name="Output 2 8" xfId="20597" xr:uid="{00000000-0005-0000-0000-000078500000}"/>
    <cellStyle name="Output 2 8 2" xfId="20598" xr:uid="{00000000-0005-0000-0000-000079500000}"/>
    <cellStyle name="Output 2 8 3" xfId="20599" xr:uid="{00000000-0005-0000-0000-00007A500000}"/>
    <cellStyle name="Output 2 8 4" xfId="20600" xr:uid="{00000000-0005-0000-0000-00007B500000}"/>
    <cellStyle name="Output 2 8 5" xfId="20601" xr:uid="{00000000-0005-0000-0000-00007C500000}"/>
    <cellStyle name="Output 2 9" xfId="20602" xr:uid="{00000000-0005-0000-0000-00007D500000}"/>
    <cellStyle name="Output 2 9 2" xfId="20603" xr:uid="{00000000-0005-0000-0000-00007E500000}"/>
    <cellStyle name="Output 2 9 3" xfId="20604" xr:uid="{00000000-0005-0000-0000-00007F500000}"/>
    <cellStyle name="Output 2 9 4" xfId="20605" xr:uid="{00000000-0005-0000-0000-000080500000}"/>
    <cellStyle name="Output 2 9 5" xfId="20606" xr:uid="{00000000-0005-0000-0000-000081500000}"/>
    <cellStyle name="Output 3" xfId="20607" xr:uid="{00000000-0005-0000-0000-000082500000}"/>
    <cellStyle name="Output 3 2" xfId="20608" xr:uid="{00000000-0005-0000-0000-000083500000}"/>
    <cellStyle name="Output 3 3" xfId="20609" xr:uid="{00000000-0005-0000-0000-000084500000}"/>
    <cellStyle name="Output 4" xfId="20610" xr:uid="{00000000-0005-0000-0000-000085500000}"/>
    <cellStyle name="Output 4 2" xfId="20611" xr:uid="{00000000-0005-0000-0000-000086500000}"/>
    <cellStyle name="Output 4 3" xfId="20612" xr:uid="{00000000-0005-0000-0000-000087500000}"/>
    <cellStyle name="Output 5" xfId="20613" xr:uid="{00000000-0005-0000-0000-000088500000}"/>
    <cellStyle name="Output 5 2" xfId="20614" xr:uid="{00000000-0005-0000-0000-000089500000}"/>
    <cellStyle name="Output 5 3" xfId="20615" xr:uid="{00000000-0005-0000-0000-00008A500000}"/>
    <cellStyle name="Output 6" xfId="20616" xr:uid="{00000000-0005-0000-0000-00008B500000}"/>
    <cellStyle name="Output 6 2" xfId="20617" xr:uid="{00000000-0005-0000-0000-00008C500000}"/>
    <cellStyle name="Output 6 3" xfId="20618" xr:uid="{00000000-0005-0000-0000-00008D500000}"/>
    <cellStyle name="Output 7" xfId="20619" xr:uid="{00000000-0005-0000-0000-00008E500000}"/>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3" xfId="20783" xr:uid="{00000000-0005-0000-0000-000035510000}"/>
    <cellStyle name="RunRep_Header" xfId="20784" xr:uid="{00000000-0005-0000-0000-000036510000}"/>
    <cellStyle name="Sheet Title" xfId="20785" xr:uid="{00000000-0005-0000-0000-000037510000}"/>
    <cellStyle name="showExposure" xfId="20786" xr:uid="{00000000-0005-0000-0000-000038510000}"/>
    <cellStyle name="showParameterE" xfId="20787" xr:uid="{00000000-0005-0000-0000-00003951000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3" xfId="20792" xr:uid="{00000000-0005-0000-0000-00003E510000}"/>
    <cellStyle name="Style 1 4" xfId="20793" xr:uid="{00000000-0005-0000-0000-00003F510000}"/>
    <cellStyle name="Style 2" xfId="20794" xr:uid="{00000000-0005-0000-0000-000040510000}"/>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3" xfId="20826" xr:uid="{00000000-0005-0000-0000-000060510000}"/>
    <cellStyle name="Total 2 10 4" xfId="20827" xr:uid="{00000000-0005-0000-0000-000061510000}"/>
    <cellStyle name="Total 2 10 5" xfId="20828" xr:uid="{00000000-0005-0000-0000-000062510000}"/>
    <cellStyle name="Total 2 11" xfId="20829" xr:uid="{00000000-0005-0000-0000-000063510000}"/>
    <cellStyle name="Total 2 11 2" xfId="20830" xr:uid="{00000000-0005-0000-0000-000064510000}"/>
    <cellStyle name="Total 2 11 3" xfId="20831" xr:uid="{00000000-0005-0000-0000-000065510000}"/>
    <cellStyle name="Total 2 11 4" xfId="20832" xr:uid="{00000000-0005-0000-0000-000066510000}"/>
    <cellStyle name="Total 2 11 5" xfId="20833" xr:uid="{00000000-0005-0000-0000-000067510000}"/>
    <cellStyle name="Total 2 12" xfId="20834" xr:uid="{00000000-0005-0000-0000-000068510000}"/>
    <cellStyle name="Total 2 12 2" xfId="20835" xr:uid="{00000000-0005-0000-0000-000069510000}"/>
    <cellStyle name="Total 2 12 3" xfId="20836" xr:uid="{00000000-0005-0000-0000-00006A510000}"/>
    <cellStyle name="Total 2 12 4" xfId="20837" xr:uid="{00000000-0005-0000-0000-00006B510000}"/>
    <cellStyle name="Total 2 12 5" xfId="20838" xr:uid="{00000000-0005-0000-0000-00006C510000}"/>
    <cellStyle name="Total 2 13" xfId="20839" xr:uid="{00000000-0005-0000-0000-00006D510000}"/>
    <cellStyle name="Total 2 13 2" xfId="20840" xr:uid="{00000000-0005-0000-0000-00006E510000}"/>
    <cellStyle name="Total 2 13 3" xfId="20841" xr:uid="{00000000-0005-0000-0000-00006F510000}"/>
    <cellStyle name="Total 2 13 4" xfId="20842" xr:uid="{00000000-0005-0000-0000-000070510000}"/>
    <cellStyle name="Total 2 14" xfId="20843" xr:uid="{00000000-0005-0000-0000-000071510000}"/>
    <cellStyle name="Total 2 15" xfId="20844" xr:uid="{00000000-0005-0000-0000-000072510000}"/>
    <cellStyle name="Total 2 16" xfId="20845" xr:uid="{00000000-0005-0000-0000-000073510000}"/>
    <cellStyle name="Total 2 2" xfId="20846" xr:uid="{00000000-0005-0000-0000-000074510000}"/>
    <cellStyle name="Total 2 2 2" xfId="20847" xr:uid="{00000000-0005-0000-0000-000075510000}"/>
    <cellStyle name="Total 2 2 2 2" xfId="20848" xr:uid="{00000000-0005-0000-0000-000076510000}"/>
    <cellStyle name="Total 2 2 2 3" xfId="20849" xr:uid="{00000000-0005-0000-0000-000077510000}"/>
    <cellStyle name="Total 2 2 2 4" xfId="20850" xr:uid="{00000000-0005-0000-0000-000078510000}"/>
    <cellStyle name="Total 2 2 3" xfId="20851" xr:uid="{00000000-0005-0000-0000-000079510000}"/>
    <cellStyle name="Total 2 2 3 2" xfId="20852" xr:uid="{00000000-0005-0000-0000-00007A510000}"/>
    <cellStyle name="Total 2 2 3 3" xfId="20853" xr:uid="{00000000-0005-0000-0000-00007B510000}"/>
    <cellStyle name="Total 2 2 3 4" xfId="20854" xr:uid="{00000000-0005-0000-0000-00007C510000}"/>
    <cellStyle name="Total 2 2 4" xfId="20855" xr:uid="{00000000-0005-0000-0000-00007D510000}"/>
    <cellStyle name="Total 2 2 4 2" xfId="20856" xr:uid="{00000000-0005-0000-0000-00007E510000}"/>
    <cellStyle name="Total 2 2 4 3" xfId="20857" xr:uid="{00000000-0005-0000-0000-00007F510000}"/>
    <cellStyle name="Total 2 2 4 4" xfId="20858" xr:uid="{00000000-0005-0000-0000-000080510000}"/>
    <cellStyle name="Total 2 2 5" xfId="20859" xr:uid="{00000000-0005-0000-0000-000081510000}"/>
    <cellStyle name="Total 2 2 5 2" xfId="20860" xr:uid="{00000000-0005-0000-0000-000082510000}"/>
    <cellStyle name="Total 2 2 5 3" xfId="20861" xr:uid="{00000000-0005-0000-0000-000083510000}"/>
    <cellStyle name="Total 2 2 5 4" xfId="20862" xr:uid="{00000000-0005-0000-0000-000084510000}"/>
    <cellStyle name="Total 2 2 6" xfId="20863" xr:uid="{00000000-0005-0000-0000-000085510000}"/>
    <cellStyle name="Total 2 2 7" xfId="20864" xr:uid="{00000000-0005-0000-0000-000086510000}"/>
    <cellStyle name="Total 2 2 8" xfId="20865" xr:uid="{00000000-0005-0000-0000-000087510000}"/>
    <cellStyle name="Total 2 2 9" xfId="20866" xr:uid="{00000000-0005-0000-0000-000088510000}"/>
    <cellStyle name="Total 2 3" xfId="20867" xr:uid="{00000000-0005-0000-0000-000089510000}"/>
    <cellStyle name="Total 2 3 2" xfId="20868" xr:uid="{00000000-0005-0000-0000-00008A510000}"/>
    <cellStyle name="Total 2 3 3" xfId="20869" xr:uid="{00000000-0005-0000-0000-00008B510000}"/>
    <cellStyle name="Total 2 3 4" xfId="20870" xr:uid="{00000000-0005-0000-0000-00008C510000}"/>
    <cellStyle name="Total 2 3 5" xfId="20871" xr:uid="{00000000-0005-0000-0000-00008D510000}"/>
    <cellStyle name="Total 2 4" xfId="20872" xr:uid="{00000000-0005-0000-0000-00008E510000}"/>
    <cellStyle name="Total 2 4 2" xfId="20873" xr:uid="{00000000-0005-0000-0000-00008F510000}"/>
    <cellStyle name="Total 2 4 3" xfId="20874" xr:uid="{00000000-0005-0000-0000-000090510000}"/>
    <cellStyle name="Total 2 4 4" xfId="20875" xr:uid="{00000000-0005-0000-0000-000091510000}"/>
    <cellStyle name="Total 2 4 5" xfId="20876" xr:uid="{00000000-0005-0000-0000-000092510000}"/>
    <cellStyle name="Total 2 5" xfId="20877" xr:uid="{00000000-0005-0000-0000-000093510000}"/>
    <cellStyle name="Total 2 5 2" xfId="20878" xr:uid="{00000000-0005-0000-0000-000094510000}"/>
    <cellStyle name="Total 2 5 3" xfId="20879" xr:uid="{00000000-0005-0000-0000-000095510000}"/>
    <cellStyle name="Total 2 5 4" xfId="20880" xr:uid="{00000000-0005-0000-0000-000096510000}"/>
    <cellStyle name="Total 2 5 5" xfId="20881" xr:uid="{00000000-0005-0000-0000-000097510000}"/>
    <cellStyle name="Total 2 6" xfId="20882" xr:uid="{00000000-0005-0000-0000-000098510000}"/>
    <cellStyle name="Total 2 6 2" xfId="20883" xr:uid="{00000000-0005-0000-0000-000099510000}"/>
    <cellStyle name="Total 2 6 3" xfId="20884" xr:uid="{00000000-0005-0000-0000-00009A510000}"/>
    <cellStyle name="Total 2 6 4" xfId="20885" xr:uid="{00000000-0005-0000-0000-00009B510000}"/>
    <cellStyle name="Total 2 6 5" xfId="20886" xr:uid="{00000000-0005-0000-0000-00009C510000}"/>
    <cellStyle name="Total 2 7" xfId="20887" xr:uid="{00000000-0005-0000-0000-00009D510000}"/>
    <cellStyle name="Total 2 7 2" xfId="20888" xr:uid="{00000000-0005-0000-0000-00009E510000}"/>
    <cellStyle name="Total 2 7 3" xfId="20889" xr:uid="{00000000-0005-0000-0000-00009F510000}"/>
    <cellStyle name="Total 2 7 4" xfId="20890" xr:uid="{00000000-0005-0000-0000-0000A0510000}"/>
    <cellStyle name="Total 2 7 5" xfId="20891" xr:uid="{00000000-0005-0000-0000-0000A1510000}"/>
    <cellStyle name="Total 2 8" xfId="20892" xr:uid="{00000000-0005-0000-0000-0000A2510000}"/>
    <cellStyle name="Total 2 8 2" xfId="20893" xr:uid="{00000000-0005-0000-0000-0000A3510000}"/>
    <cellStyle name="Total 2 8 3" xfId="20894" xr:uid="{00000000-0005-0000-0000-0000A4510000}"/>
    <cellStyle name="Total 2 8 4" xfId="20895" xr:uid="{00000000-0005-0000-0000-0000A5510000}"/>
    <cellStyle name="Total 2 8 5" xfId="20896" xr:uid="{00000000-0005-0000-0000-0000A6510000}"/>
    <cellStyle name="Total 2 9" xfId="20897" xr:uid="{00000000-0005-0000-0000-0000A7510000}"/>
    <cellStyle name="Total 2 9 2" xfId="20898" xr:uid="{00000000-0005-0000-0000-0000A8510000}"/>
    <cellStyle name="Total 2 9 3" xfId="20899" xr:uid="{00000000-0005-0000-0000-0000A9510000}"/>
    <cellStyle name="Total 2 9 4" xfId="20900" xr:uid="{00000000-0005-0000-0000-0000AA510000}"/>
    <cellStyle name="Total 2 9 5" xfId="20901" xr:uid="{00000000-0005-0000-0000-0000AB510000}"/>
    <cellStyle name="Total 3" xfId="20902" xr:uid="{00000000-0005-0000-0000-0000AC510000}"/>
    <cellStyle name="Total 3 2" xfId="20903" xr:uid="{00000000-0005-0000-0000-0000AD510000}"/>
    <cellStyle name="Total 3 3" xfId="20904" xr:uid="{00000000-0005-0000-0000-0000AE510000}"/>
    <cellStyle name="Total 4" xfId="20905" xr:uid="{00000000-0005-0000-0000-0000AF510000}"/>
    <cellStyle name="Total 4 2" xfId="20906" xr:uid="{00000000-0005-0000-0000-0000B0510000}"/>
    <cellStyle name="Total 4 3" xfId="20907" xr:uid="{00000000-0005-0000-0000-0000B1510000}"/>
    <cellStyle name="Total 5" xfId="20908" xr:uid="{00000000-0005-0000-0000-0000B2510000}"/>
    <cellStyle name="Total 5 2" xfId="20909" xr:uid="{00000000-0005-0000-0000-0000B3510000}"/>
    <cellStyle name="Total 5 3" xfId="20910" xr:uid="{00000000-0005-0000-0000-0000B4510000}"/>
    <cellStyle name="Total 6" xfId="20911" xr:uid="{00000000-0005-0000-0000-0000B5510000}"/>
    <cellStyle name="Total 6 2" xfId="20912" xr:uid="{00000000-0005-0000-0000-0000B6510000}"/>
    <cellStyle name="Total 6 3" xfId="20913" xr:uid="{00000000-0005-0000-0000-0000B7510000}"/>
    <cellStyle name="Total 7" xfId="20914" xr:uid="{00000000-0005-0000-0000-0000B8510000}"/>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3" xfId="20922" xr:uid="{00000000-0005-0000-0000-0000C0510000}"/>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lk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opLeftCell="A2" zoomScaleNormal="100" workbookViewId="0">
      <selection activeCell="A6" sqref="A6:C6"/>
    </sheetView>
  </sheetViews>
  <sheetFormatPr defaultColWidth="9.28515625" defaultRowHeight="14.25"/>
  <cols>
    <col min="1" max="1" width="10.28515625" style="4" customWidth="1"/>
    <col min="2" max="2" width="138.28515625" style="5" bestFit="1" customWidth="1"/>
    <col min="3" max="3" width="39.42578125" style="5" customWidth="1"/>
    <col min="4" max="6" width="9.28515625" style="5"/>
    <col min="7" max="7" width="25" style="5" customWidth="1"/>
    <col min="8" max="16384" width="9.28515625" style="5"/>
  </cols>
  <sheetData>
    <row r="1" spans="1:3" ht="15">
      <c r="A1" s="169"/>
      <c r="B1" s="215" t="s">
        <v>343</v>
      </c>
      <c r="C1" s="169"/>
    </row>
    <row r="2" spans="1:3">
      <c r="A2" s="216">
        <v>1</v>
      </c>
      <c r="B2" s="344" t="s">
        <v>344</v>
      </c>
      <c r="C2" s="81" t="s">
        <v>779</v>
      </c>
    </row>
    <row r="3" spans="1:3">
      <c r="A3" s="216">
        <v>2</v>
      </c>
      <c r="B3" s="345" t="s">
        <v>340</v>
      </c>
      <c r="C3" s="81" t="s">
        <v>739</v>
      </c>
    </row>
    <row r="4" spans="1:3">
      <c r="A4" s="216">
        <v>3</v>
      </c>
      <c r="B4" s="346" t="s">
        <v>345</v>
      </c>
      <c r="C4" s="81" t="s">
        <v>740</v>
      </c>
    </row>
    <row r="5" spans="1:3">
      <c r="A5" s="217">
        <v>4</v>
      </c>
      <c r="B5" s="347" t="s">
        <v>341</v>
      </c>
      <c r="C5" s="522" t="s">
        <v>780</v>
      </c>
    </row>
    <row r="6" spans="1:3" s="218" customFormat="1" ht="45.75" customHeight="1">
      <c r="A6" s="633" t="s">
        <v>419</v>
      </c>
      <c r="B6" s="634"/>
      <c r="C6" s="634"/>
    </row>
    <row r="7" spans="1:3" ht="15">
      <c r="A7" s="219" t="s">
        <v>29</v>
      </c>
      <c r="B7" s="215" t="s">
        <v>342</v>
      </c>
    </row>
    <row r="8" spans="1:3">
      <c r="A8" s="169">
        <v>1</v>
      </c>
      <c r="B8" s="259" t="s">
        <v>20</v>
      </c>
    </row>
    <row r="9" spans="1:3">
      <c r="A9" s="169">
        <v>2</v>
      </c>
      <c r="B9" s="260" t="s">
        <v>21</v>
      </c>
    </row>
    <row r="10" spans="1:3">
      <c r="A10" s="169">
        <v>3</v>
      </c>
      <c r="B10" s="260" t="s">
        <v>22</v>
      </c>
    </row>
    <row r="11" spans="1:3">
      <c r="A11" s="169">
        <v>4</v>
      </c>
      <c r="B11" s="260" t="s">
        <v>23</v>
      </c>
    </row>
    <row r="12" spans="1:3">
      <c r="A12" s="169">
        <v>5</v>
      </c>
      <c r="B12" s="260" t="s">
        <v>24</v>
      </c>
    </row>
    <row r="13" spans="1:3">
      <c r="A13" s="169">
        <v>6</v>
      </c>
      <c r="B13" s="261" t="s">
        <v>352</v>
      </c>
    </row>
    <row r="14" spans="1:3">
      <c r="A14" s="169">
        <v>7</v>
      </c>
      <c r="B14" s="260" t="s">
        <v>346</v>
      </c>
    </row>
    <row r="15" spans="1:3">
      <c r="A15" s="169">
        <v>8</v>
      </c>
      <c r="B15" s="260" t="s">
        <v>347</v>
      </c>
    </row>
    <row r="16" spans="1:3">
      <c r="A16" s="169">
        <v>9</v>
      </c>
      <c r="B16" s="260" t="s">
        <v>25</v>
      </c>
    </row>
    <row r="17" spans="1:2">
      <c r="A17" s="343" t="s">
        <v>418</v>
      </c>
      <c r="B17" s="342" t="s">
        <v>405</v>
      </c>
    </row>
    <row r="18" spans="1:2">
      <c r="A18" s="169">
        <v>10</v>
      </c>
      <c r="B18" s="260" t="s">
        <v>26</v>
      </c>
    </row>
    <row r="19" spans="1:2">
      <c r="A19" s="169">
        <v>11</v>
      </c>
      <c r="B19" s="261" t="s">
        <v>348</v>
      </c>
    </row>
    <row r="20" spans="1:2">
      <c r="A20" s="169">
        <v>12</v>
      </c>
      <c r="B20" s="261" t="s">
        <v>27</v>
      </c>
    </row>
    <row r="21" spans="1:2">
      <c r="A21" s="394">
        <v>13</v>
      </c>
      <c r="B21" s="395" t="s">
        <v>349</v>
      </c>
    </row>
    <row r="22" spans="1:2">
      <c r="A22" s="394">
        <v>14</v>
      </c>
      <c r="B22" s="396" t="s">
        <v>376</v>
      </c>
    </row>
    <row r="23" spans="1:2">
      <c r="A23" s="394">
        <v>15</v>
      </c>
      <c r="B23" s="397" t="s">
        <v>28</v>
      </c>
    </row>
    <row r="24" spans="1:2">
      <c r="A24" s="394">
        <v>15.1</v>
      </c>
      <c r="B24" s="398" t="s">
        <v>432</v>
      </c>
    </row>
    <row r="25" spans="1:2">
      <c r="A25" s="394">
        <v>16</v>
      </c>
      <c r="B25" s="398" t="s">
        <v>496</v>
      </c>
    </row>
    <row r="26" spans="1:2">
      <c r="A26" s="394">
        <v>17</v>
      </c>
      <c r="B26" s="398" t="s">
        <v>537</v>
      </c>
    </row>
    <row r="27" spans="1:2">
      <c r="A27" s="394">
        <v>18</v>
      </c>
      <c r="B27" s="398" t="s">
        <v>707</v>
      </c>
    </row>
    <row r="28" spans="1:2">
      <c r="A28" s="394">
        <v>19</v>
      </c>
      <c r="B28" s="398" t="s">
        <v>708</v>
      </c>
    </row>
    <row r="29" spans="1:2">
      <c r="A29" s="394">
        <v>20</v>
      </c>
      <c r="B29" s="487" t="s">
        <v>538</v>
      </c>
    </row>
    <row r="30" spans="1:2">
      <c r="A30" s="394">
        <v>21</v>
      </c>
      <c r="B30" s="398" t="s">
        <v>704</v>
      </c>
    </row>
    <row r="31" spans="1:2">
      <c r="A31" s="394">
        <v>22</v>
      </c>
      <c r="B31" s="398" t="s">
        <v>539</v>
      </c>
    </row>
    <row r="32" spans="1:2">
      <c r="A32" s="394">
        <v>23</v>
      </c>
      <c r="B32" s="398" t="s">
        <v>540</v>
      </c>
    </row>
    <row r="33" spans="1:2">
      <c r="A33" s="394">
        <v>24</v>
      </c>
      <c r="B33" s="398" t="s">
        <v>541</v>
      </c>
    </row>
    <row r="34" spans="1:2">
      <c r="A34" s="394">
        <v>25</v>
      </c>
      <c r="B34" s="398" t="s">
        <v>542</v>
      </c>
    </row>
    <row r="35" spans="1:2">
      <c r="A35" s="394">
        <v>26</v>
      </c>
      <c r="B35" s="398" t="s">
        <v>737</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 ref="C5" r:id="rId1" xr:uid="{5D2262FD-863C-404A-A748-B3F12B04A2F7}"/>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E8" sqref="E8"/>
    </sheetView>
  </sheetViews>
  <sheetFormatPr defaultColWidth="9.28515625" defaultRowHeight="12.75"/>
  <cols>
    <col min="1" max="1" width="9.5703125" style="4" bestFit="1" customWidth="1"/>
    <col min="2" max="2" width="132.42578125" style="4" customWidth="1"/>
    <col min="3" max="3" width="18.42578125" style="4" customWidth="1"/>
    <col min="4" max="16384" width="9.28515625" style="4"/>
  </cols>
  <sheetData>
    <row r="1" spans="1:3">
      <c r="A1" s="2" t="s">
        <v>30</v>
      </c>
      <c r="B1" s="3" t="str">
        <f>'Info '!C2</f>
        <v>JSC Silk Bank</v>
      </c>
    </row>
    <row r="2" spans="1:3" s="2" customFormat="1" ht="15.75" customHeight="1">
      <c r="A2" s="2" t="s">
        <v>31</v>
      </c>
      <c r="B2" s="547">
        <f>'1. key ratios '!B2</f>
        <v>44834</v>
      </c>
    </row>
    <row r="3" spans="1:3" s="2" customFormat="1" ht="15.75" customHeight="1"/>
    <row r="4" spans="1:3" ht="13.5" thickBot="1">
      <c r="A4" s="4" t="s">
        <v>245</v>
      </c>
      <c r="B4" s="151" t="s">
        <v>244</v>
      </c>
    </row>
    <row r="5" spans="1:3">
      <c r="A5" s="88" t="s">
        <v>6</v>
      </c>
      <c r="B5" s="89"/>
      <c r="C5" s="90" t="s">
        <v>73</v>
      </c>
    </row>
    <row r="6" spans="1:3">
      <c r="A6" s="91">
        <v>1</v>
      </c>
      <c r="B6" s="92" t="s">
        <v>243</v>
      </c>
      <c r="C6" s="93">
        <v>51293786.519999996</v>
      </c>
    </row>
    <row r="7" spans="1:3">
      <c r="A7" s="91">
        <v>2</v>
      </c>
      <c r="B7" s="94" t="s">
        <v>242</v>
      </c>
      <c r="C7" s="95">
        <v>61146400</v>
      </c>
    </row>
    <row r="8" spans="1:3">
      <c r="A8" s="91">
        <v>3</v>
      </c>
      <c r="B8" s="96" t="s">
        <v>241</v>
      </c>
      <c r="C8" s="95"/>
    </row>
    <row r="9" spans="1:3">
      <c r="A9" s="91">
        <v>4</v>
      </c>
      <c r="B9" s="96" t="s">
        <v>240</v>
      </c>
      <c r="C9" s="95"/>
    </row>
    <row r="10" spans="1:3">
      <c r="A10" s="91">
        <v>5</v>
      </c>
      <c r="B10" s="96" t="s">
        <v>239</v>
      </c>
      <c r="C10" s="95">
        <v>3961327.54</v>
      </c>
    </row>
    <row r="11" spans="1:3">
      <c r="A11" s="91">
        <v>6</v>
      </c>
      <c r="B11" s="97" t="s">
        <v>238</v>
      </c>
      <c r="C11" s="95">
        <v>-13813941.02</v>
      </c>
    </row>
    <row r="12" spans="1:3" s="72" customFormat="1">
      <c r="A12" s="91">
        <v>7</v>
      </c>
      <c r="B12" s="92" t="s">
        <v>237</v>
      </c>
      <c r="C12" s="98">
        <v>4260714.42</v>
      </c>
    </row>
    <row r="13" spans="1:3" s="72" customFormat="1">
      <c r="A13" s="91">
        <v>8</v>
      </c>
      <c r="B13" s="99" t="s">
        <v>236</v>
      </c>
      <c r="C13" s="100">
        <v>3961327.54</v>
      </c>
    </row>
    <row r="14" spans="1:3" s="72" customFormat="1" ht="25.5">
      <c r="A14" s="91">
        <v>9</v>
      </c>
      <c r="B14" s="101" t="s">
        <v>235</v>
      </c>
      <c r="C14" s="100"/>
    </row>
    <row r="15" spans="1:3" s="72" customFormat="1">
      <c r="A15" s="91">
        <v>10</v>
      </c>
      <c r="B15" s="102" t="s">
        <v>234</v>
      </c>
      <c r="C15" s="100">
        <v>299386.88000000012</v>
      </c>
    </row>
    <row r="16" spans="1:3" s="72" customFormat="1">
      <c r="A16" s="91">
        <v>11</v>
      </c>
      <c r="B16" s="103" t="s">
        <v>233</v>
      </c>
      <c r="C16" s="100"/>
    </row>
    <row r="17" spans="1:3" s="72" customFormat="1">
      <c r="A17" s="91">
        <v>12</v>
      </c>
      <c r="B17" s="102" t="s">
        <v>232</v>
      </c>
      <c r="C17" s="100"/>
    </row>
    <row r="18" spans="1:3" s="72" customFormat="1">
      <c r="A18" s="91">
        <v>13</v>
      </c>
      <c r="B18" s="102" t="s">
        <v>231</v>
      </c>
      <c r="C18" s="100"/>
    </row>
    <row r="19" spans="1:3" s="72" customFormat="1">
      <c r="A19" s="91">
        <v>14</v>
      </c>
      <c r="B19" s="102" t="s">
        <v>230</v>
      </c>
      <c r="C19" s="100"/>
    </row>
    <row r="20" spans="1:3" s="72" customFormat="1">
      <c r="A20" s="91">
        <v>15</v>
      </c>
      <c r="B20" s="102" t="s">
        <v>229</v>
      </c>
      <c r="C20" s="100"/>
    </row>
    <row r="21" spans="1:3" s="72" customFormat="1" ht="25.5">
      <c r="A21" s="91">
        <v>16</v>
      </c>
      <c r="B21" s="101" t="s">
        <v>228</v>
      </c>
      <c r="C21" s="100"/>
    </row>
    <row r="22" spans="1:3" s="72" customFormat="1">
      <c r="A22" s="91">
        <v>17</v>
      </c>
      <c r="B22" s="104" t="s">
        <v>227</v>
      </c>
      <c r="C22" s="100"/>
    </row>
    <row r="23" spans="1:3" s="72" customFormat="1">
      <c r="A23" s="91">
        <v>18</v>
      </c>
      <c r="B23" s="101" t="s">
        <v>226</v>
      </c>
      <c r="C23" s="100"/>
    </row>
    <row r="24" spans="1:3" s="72" customFormat="1" ht="25.5">
      <c r="A24" s="91">
        <v>19</v>
      </c>
      <c r="B24" s="101" t="s">
        <v>203</v>
      </c>
      <c r="C24" s="100"/>
    </row>
    <row r="25" spans="1:3" s="72" customFormat="1">
      <c r="A25" s="91">
        <v>20</v>
      </c>
      <c r="B25" s="103" t="s">
        <v>225</v>
      </c>
      <c r="C25" s="100"/>
    </row>
    <row r="26" spans="1:3" s="72" customFormat="1">
      <c r="A26" s="91">
        <v>21</v>
      </c>
      <c r="B26" s="103" t="s">
        <v>224</v>
      </c>
      <c r="C26" s="100"/>
    </row>
    <row r="27" spans="1:3" s="72" customFormat="1">
      <c r="A27" s="91">
        <v>22</v>
      </c>
      <c r="B27" s="103" t="s">
        <v>223</v>
      </c>
      <c r="C27" s="100"/>
    </row>
    <row r="28" spans="1:3" s="72" customFormat="1">
      <c r="A28" s="91">
        <v>23</v>
      </c>
      <c r="B28" s="105" t="s">
        <v>222</v>
      </c>
      <c r="C28" s="98">
        <v>47033072.099999994</v>
      </c>
    </row>
    <row r="29" spans="1:3" s="72" customFormat="1">
      <c r="A29" s="106"/>
      <c r="B29" s="107"/>
      <c r="C29" s="100"/>
    </row>
    <row r="30" spans="1:3" s="72" customFormat="1">
      <c r="A30" s="106">
        <v>24</v>
      </c>
      <c r="B30" s="105" t="s">
        <v>221</v>
      </c>
      <c r="C30" s="98">
        <v>0</v>
      </c>
    </row>
    <row r="31" spans="1:3" s="72" customFormat="1">
      <c r="A31" s="106">
        <v>25</v>
      </c>
      <c r="B31" s="96" t="s">
        <v>220</v>
      </c>
      <c r="C31" s="108">
        <v>0</v>
      </c>
    </row>
    <row r="32" spans="1:3" s="72" customFormat="1">
      <c r="A32" s="106">
        <v>26</v>
      </c>
      <c r="B32" s="109" t="s">
        <v>301</v>
      </c>
      <c r="C32" s="100"/>
    </row>
    <row r="33" spans="1:3" s="72" customFormat="1">
      <c r="A33" s="106">
        <v>27</v>
      </c>
      <c r="B33" s="109" t="s">
        <v>219</v>
      </c>
      <c r="C33" s="100"/>
    </row>
    <row r="34" spans="1:3" s="72" customFormat="1">
      <c r="A34" s="106">
        <v>28</v>
      </c>
      <c r="B34" s="96" t="s">
        <v>218</v>
      </c>
      <c r="C34" s="100"/>
    </row>
    <row r="35" spans="1:3" s="72" customFormat="1">
      <c r="A35" s="106">
        <v>29</v>
      </c>
      <c r="B35" s="105" t="s">
        <v>217</v>
      </c>
      <c r="C35" s="98">
        <v>0</v>
      </c>
    </row>
    <row r="36" spans="1:3" s="72" customFormat="1">
      <c r="A36" s="106">
        <v>30</v>
      </c>
      <c r="B36" s="101" t="s">
        <v>216</v>
      </c>
      <c r="C36" s="100"/>
    </row>
    <row r="37" spans="1:3" s="72" customFormat="1">
      <c r="A37" s="106">
        <v>31</v>
      </c>
      <c r="B37" s="102" t="s">
        <v>215</v>
      </c>
      <c r="C37" s="100"/>
    </row>
    <row r="38" spans="1:3" s="72" customFormat="1" ht="25.5">
      <c r="A38" s="106">
        <v>32</v>
      </c>
      <c r="B38" s="101" t="s">
        <v>214</v>
      </c>
      <c r="C38" s="100"/>
    </row>
    <row r="39" spans="1:3" s="72" customFormat="1" ht="25.5">
      <c r="A39" s="106">
        <v>33</v>
      </c>
      <c r="B39" s="101" t="s">
        <v>203</v>
      </c>
      <c r="C39" s="100"/>
    </row>
    <row r="40" spans="1:3" s="72" customFormat="1">
      <c r="A40" s="106">
        <v>34</v>
      </c>
      <c r="B40" s="103" t="s">
        <v>213</v>
      </c>
      <c r="C40" s="100"/>
    </row>
    <row r="41" spans="1:3" s="72" customFormat="1">
      <c r="A41" s="106">
        <v>35</v>
      </c>
      <c r="B41" s="105" t="s">
        <v>212</v>
      </c>
      <c r="C41" s="98">
        <v>0</v>
      </c>
    </row>
    <row r="42" spans="1:3" s="72" customFormat="1">
      <c r="A42" s="106"/>
      <c r="B42" s="107"/>
      <c r="C42" s="100"/>
    </row>
    <row r="43" spans="1:3" s="72" customFormat="1">
      <c r="A43" s="106">
        <v>36</v>
      </c>
      <c r="B43" s="110" t="s">
        <v>211</v>
      </c>
      <c r="C43" s="98">
        <v>3392854.01</v>
      </c>
    </row>
    <row r="44" spans="1:3" s="72" customFormat="1">
      <c r="A44" s="106">
        <v>37</v>
      </c>
      <c r="B44" s="96" t="s">
        <v>210</v>
      </c>
      <c r="C44" s="100">
        <v>2875000</v>
      </c>
    </row>
    <row r="45" spans="1:3" s="72" customFormat="1">
      <c r="A45" s="106">
        <v>38</v>
      </c>
      <c r="B45" s="96" t="s">
        <v>209</v>
      </c>
      <c r="C45" s="100"/>
    </row>
    <row r="46" spans="1:3" s="72" customFormat="1">
      <c r="A46" s="106">
        <v>39</v>
      </c>
      <c r="B46" s="96" t="s">
        <v>208</v>
      </c>
      <c r="C46" s="100">
        <v>517854.01</v>
      </c>
    </row>
    <row r="47" spans="1:3" s="72" customFormat="1">
      <c r="A47" s="106">
        <v>40</v>
      </c>
      <c r="B47" s="110" t="s">
        <v>207</v>
      </c>
      <c r="C47" s="98">
        <v>0</v>
      </c>
    </row>
    <row r="48" spans="1:3" s="72" customFormat="1">
      <c r="A48" s="106">
        <v>41</v>
      </c>
      <c r="B48" s="101" t="s">
        <v>206</v>
      </c>
      <c r="C48" s="100"/>
    </row>
    <row r="49" spans="1:3" s="72" customFormat="1">
      <c r="A49" s="106">
        <v>42</v>
      </c>
      <c r="B49" s="102" t="s">
        <v>205</v>
      </c>
      <c r="C49" s="100"/>
    </row>
    <row r="50" spans="1:3" s="72" customFormat="1">
      <c r="A50" s="106">
        <v>43</v>
      </c>
      <c r="B50" s="101" t="s">
        <v>204</v>
      </c>
      <c r="C50" s="100"/>
    </row>
    <row r="51" spans="1:3" s="72" customFormat="1" ht="25.5">
      <c r="A51" s="106">
        <v>44</v>
      </c>
      <c r="B51" s="101" t="s">
        <v>203</v>
      </c>
      <c r="C51" s="100"/>
    </row>
    <row r="52" spans="1:3" s="72" customFormat="1" ht="13.5" thickBot="1">
      <c r="A52" s="111">
        <v>45</v>
      </c>
      <c r="B52" s="112" t="s">
        <v>202</v>
      </c>
      <c r="C52" s="113">
        <v>3392854.01</v>
      </c>
    </row>
    <row r="55" spans="1:3">
      <c r="B55" s="4" t="s">
        <v>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F18" sqref="F18:F19"/>
    </sheetView>
  </sheetViews>
  <sheetFormatPr defaultColWidth="9.28515625" defaultRowHeight="12.75"/>
  <cols>
    <col min="1" max="1" width="9.42578125" style="246" bestFit="1" customWidth="1"/>
    <col min="2" max="2" width="59" style="246" customWidth="1"/>
    <col min="3" max="3" width="16.7109375" style="246" bestFit="1" customWidth="1"/>
    <col min="4" max="4" width="15.28515625" style="246" bestFit="1" customWidth="1"/>
    <col min="5" max="16384" width="9.28515625" style="246"/>
  </cols>
  <sheetData>
    <row r="1" spans="1:4" ht="15">
      <c r="A1" s="244" t="s">
        <v>30</v>
      </c>
      <c r="B1" s="3" t="str">
        <f>'Info '!C2</f>
        <v>JSC Silk Bank</v>
      </c>
    </row>
    <row r="2" spans="1:4" s="244" customFormat="1" ht="15.75" customHeight="1">
      <c r="A2" s="244" t="s">
        <v>31</v>
      </c>
      <c r="B2" s="547">
        <f>'1. key ratios '!B2</f>
        <v>44834</v>
      </c>
    </row>
    <row r="3" spans="1:4" s="244" customFormat="1" ht="15.75" customHeight="1"/>
    <row r="4" spans="1:4" ht="13.5" thickBot="1">
      <c r="A4" s="246" t="s">
        <v>404</v>
      </c>
      <c r="B4" s="332" t="s">
        <v>405</v>
      </c>
    </row>
    <row r="5" spans="1:4" s="251" customFormat="1" ht="12.75" customHeight="1">
      <c r="A5" s="392"/>
      <c r="B5" s="393" t="s">
        <v>408</v>
      </c>
      <c r="C5" s="325" t="s">
        <v>406</v>
      </c>
      <c r="D5" s="326" t="s">
        <v>407</v>
      </c>
    </row>
    <row r="6" spans="1:4" s="333" customFormat="1">
      <c r="A6" s="327">
        <v>1</v>
      </c>
      <c r="B6" s="388" t="s">
        <v>409</v>
      </c>
      <c r="C6" s="388"/>
      <c r="D6" s="328"/>
    </row>
    <row r="7" spans="1:4" s="333" customFormat="1">
      <c r="A7" s="329" t="s">
        <v>395</v>
      </c>
      <c r="B7" s="389" t="s">
        <v>410</v>
      </c>
      <c r="C7" s="381">
        <v>4.4999999999999998E-2</v>
      </c>
      <c r="D7" s="582">
        <v>3065082.6688057589</v>
      </c>
    </row>
    <row r="8" spans="1:4" s="333" customFormat="1">
      <c r="A8" s="329" t="s">
        <v>396</v>
      </c>
      <c r="B8" s="389" t="s">
        <v>411</v>
      </c>
      <c r="C8" s="382">
        <v>0.06</v>
      </c>
      <c r="D8" s="582">
        <v>4086776.8917410122</v>
      </c>
    </row>
    <row r="9" spans="1:4" s="333" customFormat="1">
      <c r="A9" s="329" t="s">
        <v>397</v>
      </c>
      <c r="B9" s="389" t="s">
        <v>412</v>
      </c>
      <c r="C9" s="382">
        <v>0.08</v>
      </c>
      <c r="D9" s="582">
        <v>5449035.855654683</v>
      </c>
    </row>
    <row r="10" spans="1:4" s="333" customFormat="1">
      <c r="A10" s="327" t="s">
        <v>398</v>
      </c>
      <c r="B10" s="388" t="s">
        <v>413</v>
      </c>
      <c r="C10" s="383"/>
      <c r="D10" s="583"/>
    </row>
    <row r="11" spans="1:4" s="334" customFormat="1">
      <c r="A11" s="330" t="s">
        <v>399</v>
      </c>
      <c r="B11" s="380" t="s">
        <v>479</v>
      </c>
      <c r="C11" s="384">
        <v>0</v>
      </c>
      <c r="D11" s="582">
        <v>0</v>
      </c>
    </row>
    <row r="12" spans="1:4" s="334" customFormat="1">
      <c r="A12" s="330" t="s">
        <v>400</v>
      </c>
      <c r="B12" s="380" t="s">
        <v>414</v>
      </c>
      <c r="C12" s="384">
        <v>0</v>
      </c>
      <c r="D12" s="582">
        <v>0</v>
      </c>
    </row>
    <row r="13" spans="1:4" s="334" customFormat="1">
      <c r="A13" s="330" t="s">
        <v>401</v>
      </c>
      <c r="B13" s="380" t="s">
        <v>415</v>
      </c>
      <c r="C13" s="384">
        <v>0</v>
      </c>
      <c r="D13" s="582">
        <v>0</v>
      </c>
    </row>
    <row r="14" spans="1:4" s="334" customFormat="1">
      <c r="A14" s="327" t="s">
        <v>402</v>
      </c>
      <c r="B14" s="388" t="s">
        <v>476</v>
      </c>
      <c r="C14" s="385"/>
      <c r="D14" s="583"/>
    </row>
    <row r="15" spans="1:4" s="334" customFormat="1">
      <c r="A15" s="330">
        <v>3.1</v>
      </c>
      <c r="B15" s="380" t="s">
        <v>420</v>
      </c>
      <c r="C15" s="384">
        <v>6.8501615383193229E-2</v>
      </c>
      <c r="D15" s="582">
        <v>4665846.979916079</v>
      </c>
    </row>
    <row r="16" spans="1:4" s="334" customFormat="1">
      <c r="A16" s="330">
        <v>3.2</v>
      </c>
      <c r="B16" s="380" t="s">
        <v>421</v>
      </c>
      <c r="C16" s="384">
        <v>9.1343026591123005E-2</v>
      </c>
      <c r="D16" s="582">
        <v>6221642.8382381052</v>
      </c>
    </row>
    <row r="17" spans="1:4" s="333" customFormat="1">
      <c r="A17" s="330">
        <v>3.3</v>
      </c>
      <c r="B17" s="380" t="s">
        <v>422</v>
      </c>
      <c r="C17" s="384">
        <v>0.15167292163696905</v>
      </c>
      <c r="D17" s="582">
        <v>10330889.854146842</v>
      </c>
    </row>
    <row r="18" spans="1:4" s="251" customFormat="1" ht="12.75" customHeight="1">
      <c r="A18" s="390"/>
      <c r="B18" s="391" t="s">
        <v>475</v>
      </c>
      <c r="C18" s="386" t="s">
        <v>406</v>
      </c>
      <c r="D18" s="584" t="s">
        <v>407</v>
      </c>
    </row>
    <row r="19" spans="1:4" s="333" customFormat="1">
      <c r="A19" s="331">
        <v>4</v>
      </c>
      <c r="B19" s="380" t="s">
        <v>416</v>
      </c>
      <c r="C19" s="384">
        <v>0.11350161538319323</v>
      </c>
      <c r="D19" s="582">
        <v>7730929.6487218384</v>
      </c>
    </row>
    <row r="20" spans="1:4" s="333" customFormat="1">
      <c r="A20" s="331">
        <v>5</v>
      </c>
      <c r="B20" s="380" t="s">
        <v>136</v>
      </c>
      <c r="C20" s="384">
        <v>0.151343026591123</v>
      </c>
      <c r="D20" s="582">
        <v>10308419.729979118</v>
      </c>
    </row>
    <row r="21" spans="1:4" s="333" customFormat="1" ht="13.5" thickBot="1">
      <c r="A21" s="335" t="s">
        <v>403</v>
      </c>
      <c r="B21" s="336" t="s">
        <v>417</v>
      </c>
      <c r="C21" s="387">
        <v>0.23167292163696906</v>
      </c>
      <c r="D21" s="585">
        <v>15779925.709801527</v>
      </c>
    </row>
    <row r="23" spans="1:4" ht="51">
      <c r="B23" s="290" t="s">
        <v>478</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5"/>
  <sheetViews>
    <sheetView zoomScale="115" zoomScaleNormal="115" workbookViewId="0">
      <pane xSplit="1" ySplit="5" topLeftCell="B6" activePane="bottomRight" state="frozen"/>
      <selection activeCell="B47" sqref="B47"/>
      <selection pane="topRight" activeCell="B47" sqref="B47"/>
      <selection pane="bottomLeft" activeCell="B47" sqref="B47"/>
      <selection pane="bottomRight" activeCell="C6" sqref="C6:C45"/>
    </sheetView>
  </sheetViews>
  <sheetFormatPr defaultColWidth="9.28515625" defaultRowHeight="14.25"/>
  <cols>
    <col min="1" max="1" width="10.7109375" style="4" customWidth="1"/>
    <col min="2" max="2" width="91.7109375" style="4" customWidth="1"/>
    <col min="3" max="3" width="53.28515625" style="4" customWidth="1"/>
    <col min="4" max="4" width="32.28515625" style="4" customWidth="1"/>
    <col min="5" max="5" width="9.42578125" style="5" customWidth="1"/>
    <col min="6" max="16384" width="9.28515625" style="5"/>
  </cols>
  <sheetData>
    <row r="1" spans="1:6">
      <c r="A1" s="2" t="s">
        <v>30</v>
      </c>
      <c r="B1" s="3" t="str">
        <f>'Info '!C2</f>
        <v>JSC Silk Bank</v>
      </c>
      <c r="E1" s="4"/>
      <c r="F1" s="4"/>
    </row>
    <row r="2" spans="1:6" s="2" customFormat="1" ht="15.75" customHeight="1">
      <c r="A2" s="2" t="s">
        <v>31</v>
      </c>
      <c r="B2" s="547">
        <f>'1. key ratios '!B2</f>
        <v>44834</v>
      </c>
    </row>
    <row r="3" spans="1:6" s="2" customFormat="1" ht="15.75" customHeight="1">
      <c r="A3" s="114"/>
    </row>
    <row r="4" spans="1:6" s="2" customFormat="1" ht="15.75" customHeight="1" thickBot="1">
      <c r="A4" s="2" t="s">
        <v>86</v>
      </c>
      <c r="B4" s="236" t="s">
        <v>285</v>
      </c>
      <c r="D4" s="48" t="s">
        <v>73</v>
      </c>
    </row>
    <row r="5" spans="1:6" ht="25.5">
      <c r="A5" s="115" t="s">
        <v>6</v>
      </c>
      <c r="B5" s="263" t="s">
        <v>339</v>
      </c>
      <c r="C5" s="116" t="s">
        <v>92</v>
      </c>
      <c r="D5" s="117" t="s">
        <v>93</v>
      </c>
    </row>
    <row r="6" spans="1:6">
      <c r="A6" s="82">
        <v>1</v>
      </c>
      <c r="B6" s="118" t="s">
        <v>35</v>
      </c>
      <c r="C6" s="119">
        <v>2446274.4699999997</v>
      </c>
      <c r="D6" s="120"/>
      <c r="E6" s="121"/>
    </row>
    <row r="7" spans="1:6">
      <c r="A7" s="82">
        <v>2</v>
      </c>
      <c r="B7" s="122" t="s">
        <v>36</v>
      </c>
      <c r="C7" s="123">
        <v>1894874.62</v>
      </c>
      <c r="D7" s="124"/>
      <c r="E7" s="121"/>
    </row>
    <row r="8" spans="1:6">
      <c r="A8" s="82">
        <v>3</v>
      </c>
      <c r="B8" s="122" t="s">
        <v>37</v>
      </c>
      <c r="C8" s="123">
        <v>6561092.5300000003</v>
      </c>
      <c r="D8" s="124"/>
      <c r="E8" s="121"/>
    </row>
    <row r="9" spans="1:6">
      <c r="A9" s="82">
        <v>4</v>
      </c>
      <c r="B9" s="122" t="s">
        <v>38</v>
      </c>
      <c r="C9" s="123">
        <v>0</v>
      </c>
      <c r="D9" s="124"/>
      <c r="E9" s="121"/>
    </row>
    <row r="10" spans="1:6">
      <c r="A10" s="82">
        <v>5</v>
      </c>
      <c r="B10" s="122" t="s">
        <v>39</v>
      </c>
      <c r="C10" s="123">
        <v>33765738.009999998</v>
      </c>
      <c r="D10" s="124"/>
      <c r="E10" s="121"/>
    </row>
    <row r="11" spans="1:6">
      <c r="A11" s="82">
        <v>5.0999999999999996</v>
      </c>
      <c r="B11" s="129" t="s">
        <v>711</v>
      </c>
      <c r="C11" s="123">
        <v>-100000</v>
      </c>
      <c r="D11" s="130" t="s">
        <v>759</v>
      </c>
      <c r="E11" s="121"/>
    </row>
    <row r="12" spans="1:6">
      <c r="A12" s="82">
        <v>6.1</v>
      </c>
      <c r="B12" s="237" t="s">
        <v>40</v>
      </c>
      <c r="C12" s="125">
        <v>23330304.960000001</v>
      </c>
      <c r="D12" s="126"/>
      <c r="E12" s="127"/>
    </row>
    <row r="13" spans="1:6">
      <c r="A13" s="82">
        <v>6.2</v>
      </c>
      <c r="B13" s="238" t="s">
        <v>41</v>
      </c>
      <c r="C13" s="125">
        <v>-1187573.67</v>
      </c>
      <c r="D13" s="126"/>
      <c r="E13" s="127"/>
    </row>
    <row r="14" spans="1:6">
      <c r="A14" s="82" t="s">
        <v>710</v>
      </c>
      <c r="B14" s="129" t="s">
        <v>711</v>
      </c>
      <c r="C14" s="125">
        <v>-417854.01</v>
      </c>
      <c r="D14" s="130" t="s">
        <v>759</v>
      </c>
      <c r="E14" s="127"/>
    </row>
    <row r="15" spans="1:6">
      <c r="A15" s="82">
        <v>6</v>
      </c>
      <c r="B15" s="122" t="s">
        <v>42</v>
      </c>
      <c r="C15" s="128">
        <v>22142731.289999999</v>
      </c>
      <c r="D15" s="126"/>
      <c r="E15" s="121"/>
    </row>
    <row r="16" spans="1:6">
      <c r="A16" s="82">
        <v>7</v>
      </c>
      <c r="B16" s="122" t="s">
        <v>43</v>
      </c>
      <c r="C16" s="123">
        <v>898915.41999999993</v>
      </c>
      <c r="D16" s="124"/>
      <c r="E16" s="121"/>
    </row>
    <row r="17" spans="1:5">
      <c r="A17" s="82">
        <v>8</v>
      </c>
      <c r="B17" s="122" t="s">
        <v>198</v>
      </c>
      <c r="C17" s="123">
        <v>261193.34</v>
      </c>
      <c r="D17" s="124"/>
      <c r="E17" s="121"/>
    </row>
    <row r="18" spans="1:5">
      <c r="A18" s="82">
        <v>9</v>
      </c>
      <c r="B18" s="122" t="s">
        <v>44</v>
      </c>
      <c r="C18" s="123">
        <v>20000</v>
      </c>
      <c r="D18" s="124"/>
      <c r="E18" s="121"/>
    </row>
    <row r="19" spans="1:5">
      <c r="A19" s="82">
        <v>9.1</v>
      </c>
      <c r="B19" s="129" t="s">
        <v>88</v>
      </c>
      <c r="C19" s="125"/>
      <c r="D19" s="124"/>
      <c r="E19" s="121"/>
    </row>
    <row r="20" spans="1:5">
      <c r="A20" s="82">
        <v>9.1999999999999993</v>
      </c>
      <c r="B20" s="129" t="s">
        <v>89</v>
      </c>
      <c r="C20" s="125"/>
      <c r="D20" s="124"/>
      <c r="E20" s="121"/>
    </row>
    <row r="21" spans="1:5">
      <c r="A21" s="82">
        <v>9.3000000000000007</v>
      </c>
      <c r="B21" s="129" t="s">
        <v>267</v>
      </c>
      <c r="C21" s="125"/>
      <c r="D21" s="124"/>
      <c r="E21" s="121"/>
    </row>
    <row r="22" spans="1:5">
      <c r="A22" s="82">
        <v>10</v>
      </c>
      <c r="B22" s="122" t="s">
        <v>45</v>
      </c>
      <c r="C22" s="123">
        <v>16516989</v>
      </c>
      <c r="D22" s="124"/>
      <c r="E22" s="121"/>
    </row>
    <row r="23" spans="1:5">
      <c r="A23" s="82">
        <v>10.1</v>
      </c>
      <c r="B23" s="129" t="s">
        <v>90</v>
      </c>
      <c r="C23" s="123">
        <v>299386.88000000012</v>
      </c>
      <c r="D23" s="130" t="s">
        <v>91</v>
      </c>
      <c r="E23" s="121"/>
    </row>
    <row r="24" spans="1:5">
      <c r="A24" s="82">
        <v>11</v>
      </c>
      <c r="B24" s="122" t="s">
        <v>46</v>
      </c>
      <c r="C24" s="123">
        <v>4673606.6300000008</v>
      </c>
      <c r="D24" s="124"/>
      <c r="E24" s="121"/>
    </row>
    <row r="25" spans="1:5" ht="15">
      <c r="A25" s="82">
        <v>12</v>
      </c>
      <c r="B25" s="134" t="s">
        <v>47</v>
      </c>
      <c r="C25" s="135">
        <v>89181415.309999987</v>
      </c>
      <c r="D25" s="136"/>
      <c r="E25" s="137"/>
    </row>
    <row r="26" spans="1:5">
      <c r="A26" s="82">
        <v>13</v>
      </c>
      <c r="B26" s="122" t="s">
        <v>49</v>
      </c>
      <c r="C26" s="138">
        <v>0</v>
      </c>
      <c r="D26" s="139"/>
      <c r="E26" s="121"/>
    </row>
    <row r="27" spans="1:5">
      <c r="A27" s="82">
        <v>14</v>
      </c>
      <c r="B27" s="122" t="s">
        <v>50</v>
      </c>
      <c r="C27" s="123">
        <v>9754842.5099999998</v>
      </c>
      <c r="D27" s="124"/>
      <c r="E27" s="121"/>
    </row>
    <row r="28" spans="1:5">
      <c r="A28" s="82">
        <v>15</v>
      </c>
      <c r="B28" s="122" t="s">
        <v>51</v>
      </c>
      <c r="C28" s="123">
        <v>1361961.44</v>
      </c>
      <c r="D28" s="124"/>
      <c r="E28" s="121"/>
    </row>
    <row r="29" spans="1:5">
      <c r="A29" s="82">
        <v>16</v>
      </c>
      <c r="B29" s="122" t="s">
        <v>52</v>
      </c>
      <c r="C29" s="123">
        <v>2117005.89</v>
      </c>
      <c r="D29" s="124"/>
      <c r="E29" s="121"/>
    </row>
    <row r="30" spans="1:5">
      <c r="A30" s="82">
        <v>17</v>
      </c>
      <c r="B30" s="122" t="s">
        <v>53</v>
      </c>
      <c r="C30" s="123">
        <v>0</v>
      </c>
      <c r="D30" s="124"/>
      <c r="E30" s="121"/>
    </row>
    <row r="31" spans="1:5">
      <c r="A31" s="82">
        <v>18</v>
      </c>
      <c r="B31" s="122" t="s">
        <v>54</v>
      </c>
      <c r="C31" s="123">
        <v>16000000</v>
      </c>
      <c r="D31" s="124"/>
      <c r="E31" s="121"/>
    </row>
    <row r="32" spans="1:5">
      <c r="A32" s="82">
        <v>19</v>
      </c>
      <c r="B32" s="122" t="s">
        <v>55</v>
      </c>
      <c r="C32" s="123">
        <v>357752.09</v>
      </c>
      <c r="D32" s="124"/>
      <c r="E32" s="121"/>
    </row>
    <row r="33" spans="1:5">
      <c r="A33" s="82">
        <v>20</v>
      </c>
      <c r="B33" s="122" t="s">
        <v>56</v>
      </c>
      <c r="C33" s="123">
        <v>5421066.3300000001</v>
      </c>
      <c r="D33" s="124"/>
      <c r="E33" s="121"/>
    </row>
    <row r="34" spans="1:5">
      <c r="A34" s="82">
        <v>20.100000000000001</v>
      </c>
      <c r="B34" s="140" t="s">
        <v>713</v>
      </c>
      <c r="C34" s="132">
        <v>-26346.400000000001</v>
      </c>
      <c r="D34" s="133"/>
      <c r="E34" s="121"/>
    </row>
    <row r="35" spans="1:5">
      <c r="A35" s="82">
        <v>21</v>
      </c>
      <c r="B35" s="131" t="s">
        <v>57</v>
      </c>
      <c r="C35" s="132">
        <v>2875000</v>
      </c>
      <c r="D35" s="133"/>
      <c r="E35" s="121"/>
    </row>
    <row r="36" spans="1:5">
      <c r="A36" s="82">
        <v>21.1</v>
      </c>
      <c r="B36" s="140" t="s">
        <v>712</v>
      </c>
      <c r="C36" s="141">
        <v>2875000</v>
      </c>
      <c r="D36" s="130" t="s">
        <v>770</v>
      </c>
      <c r="E36" s="121"/>
    </row>
    <row r="37" spans="1:5" ht="15">
      <c r="A37" s="82">
        <v>22</v>
      </c>
      <c r="B37" s="134" t="s">
        <v>58</v>
      </c>
      <c r="C37" s="135">
        <v>37887628.259999998</v>
      </c>
      <c r="D37" s="136"/>
      <c r="E37" s="137"/>
    </row>
    <row r="38" spans="1:5">
      <c r="A38" s="82">
        <v>23</v>
      </c>
      <c r="B38" s="131" t="s">
        <v>60</v>
      </c>
      <c r="C38" s="123">
        <v>61146400</v>
      </c>
      <c r="D38" s="124" t="s">
        <v>760</v>
      </c>
      <c r="E38" s="121"/>
    </row>
    <row r="39" spans="1:5">
      <c r="A39" s="82">
        <v>24</v>
      </c>
      <c r="B39" s="131" t="s">
        <v>61</v>
      </c>
      <c r="C39" s="123"/>
      <c r="D39" s="124"/>
      <c r="E39" s="121"/>
    </row>
    <row r="40" spans="1:5">
      <c r="A40" s="82">
        <v>25</v>
      </c>
      <c r="B40" s="131" t="s">
        <v>62</v>
      </c>
      <c r="C40" s="123"/>
      <c r="D40" s="124"/>
      <c r="E40" s="121"/>
    </row>
    <row r="41" spans="1:5">
      <c r="A41" s="82">
        <v>26</v>
      </c>
      <c r="B41" s="131" t="s">
        <v>63</v>
      </c>
      <c r="C41" s="123"/>
      <c r="D41" s="124"/>
      <c r="E41" s="121"/>
    </row>
    <row r="42" spans="1:5">
      <c r="A42" s="82">
        <v>27</v>
      </c>
      <c r="B42" s="131" t="s">
        <v>64</v>
      </c>
      <c r="C42" s="123"/>
      <c r="D42" s="124"/>
      <c r="E42" s="121"/>
    </row>
    <row r="43" spans="1:5">
      <c r="A43" s="82">
        <v>28</v>
      </c>
      <c r="B43" s="131" t="s">
        <v>65</v>
      </c>
      <c r="C43" s="123">
        <v>-13813941.02</v>
      </c>
      <c r="D43" s="124" t="s">
        <v>761</v>
      </c>
      <c r="E43" s="121"/>
    </row>
    <row r="44" spans="1:5">
      <c r="A44" s="82">
        <v>29</v>
      </c>
      <c r="B44" s="131" t="s">
        <v>66</v>
      </c>
      <c r="C44" s="123">
        <v>3961327.54</v>
      </c>
      <c r="D44" s="124" t="s">
        <v>762</v>
      </c>
      <c r="E44" s="121"/>
    </row>
    <row r="45" spans="1:5" ht="15.75" thickBot="1">
      <c r="A45" s="142">
        <v>30</v>
      </c>
      <c r="B45" s="143" t="s">
        <v>265</v>
      </c>
      <c r="C45" s="144">
        <v>51293786.520000003</v>
      </c>
      <c r="D45" s="145"/>
      <c r="E45" s="13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Normal="100" workbookViewId="0">
      <pane xSplit="1" ySplit="4" topLeftCell="C5" activePane="bottomRight" state="frozen"/>
      <selection activeCell="B9" sqref="B9"/>
      <selection pane="topRight" activeCell="B9" sqref="B9"/>
      <selection pane="bottomLeft" activeCell="B9" sqref="B9"/>
      <selection pane="bottomRight" activeCell="C8" sqref="C8:S22"/>
    </sheetView>
  </sheetViews>
  <sheetFormatPr defaultColWidth="9.28515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47" bestFit="1" customWidth="1"/>
    <col min="17" max="17" width="14.7109375" style="47" customWidth="1"/>
    <col min="18" max="18" width="13" style="47" bestFit="1" customWidth="1"/>
    <col min="19" max="19" width="34.7109375" style="47" customWidth="1"/>
    <col min="20" max="16384" width="9.28515625" style="47"/>
  </cols>
  <sheetData>
    <row r="1" spans="1:19">
      <c r="A1" s="2" t="s">
        <v>30</v>
      </c>
      <c r="B1" s="3" t="str">
        <f>'Info '!C2</f>
        <v>JSC Silk Bank</v>
      </c>
    </row>
    <row r="2" spans="1:19">
      <c r="A2" s="2" t="s">
        <v>31</v>
      </c>
      <c r="B2" s="547">
        <f>'1. key ratios '!B2</f>
        <v>44834</v>
      </c>
    </row>
    <row r="4" spans="1:19" ht="26.25" thickBot="1">
      <c r="A4" s="4" t="s">
        <v>248</v>
      </c>
      <c r="B4" s="280" t="s">
        <v>374</v>
      </c>
    </row>
    <row r="5" spans="1:19" s="271" customFormat="1">
      <c r="A5" s="266"/>
      <c r="B5" s="267"/>
      <c r="C5" s="268" t="s">
        <v>0</v>
      </c>
      <c r="D5" s="268" t="s">
        <v>1</v>
      </c>
      <c r="E5" s="268" t="s">
        <v>2</v>
      </c>
      <c r="F5" s="268" t="s">
        <v>3</v>
      </c>
      <c r="G5" s="268" t="s">
        <v>4</v>
      </c>
      <c r="H5" s="268" t="s">
        <v>5</v>
      </c>
      <c r="I5" s="268" t="s">
        <v>8</v>
      </c>
      <c r="J5" s="268" t="s">
        <v>9</v>
      </c>
      <c r="K5" s="268" t="s">
        <v>10</v>
      </c>
      <c r="L5" s="268" t="s">
        <v>11</v>
      </c>
      <c r="M5" s="268" t="s">
        <v>12</v>
      </c>
      <c r="N5" s="268" t="s">
        <v>13</v>
      </c>
      <c r="O5" s="268" t="s">
        <v>357</v>
      </c>
      <c r="P5" s="268" t="s">
        <v>358</v>
      </c>
      <c r="Q5" s="268" t="s">
        <v>359</v>
      </c>
      <c r="R5" s="269" t="s">
        <v>360</v>
      </c>
      <c r="S5" s="270" t="s">
        <v>361</v>
      </c>
    </row>
    <row r="6" spans="1:19" s="271" customFormat="1" ht="99" customHeight="1">
      <c r="A6" s="272"/>
      <c r="B6" s="655" t="s">
        <v>362</v>
      </c>
      <c r="C6" s="651">
        <v>0</v>
      </c>
      <c r="D6" s="652"/>
      <c r="E6" s="651">
        <v>0.2</v>
      </c>
      <c r="F6" s="652"/>
      <c r="G6" s="651">
        <v>0.35</v>
      </c>
      <c r="H6" s="652"/>
      <c r="I6" s="651">
        <v>0.5</v>
      </c>
      <c r="J6" s="652"/>
      <c r="K6" s="651">
        <v>0.75</v>
      </c>
      <c r="L6" s="652"/>
      <c r="M6" s="651">
        <v>1</v>
      </c>
      <c r="N6" s="652"/>
      <c r="O6" s="651">
        <v>1.5</v>
      </c>
      <c r="P6" s="652"/>
      <c r="Q6" s="651">
        <v>2.5</v>
      </c>
      <c r="R6" s="652"/>
      <c r="S6" s="653" t="s">
        <v>247</v>
      </c>
    </row>
    <row r="7" spans="1:19" s="271" customFormat="1" ht="30.75" customHeight="1">
      <c r="A7" s="272"/>
      <c r="B7" s="656"/>
      <c r="C7" s="262" t="s">
        <v>250</v>
      </c>
      <c r="D7" s="262" t="s">
        <v>249</v>
      </c>
      <c r="E7" s="262" t="s">
        <v>250</v>
      </c>
      <c r="F7" s="262" t="s">
        <v>249</v>
      </c>
      <c r="G7" s="262" t="s">
        <v>250</v>
      </c>
      <c r="H7" s="262" t="s">
        <v>249</v>
      </c>
      <c r="I7" s="262" t="s">
        <v>250</v>
      </c>
      <c r="J7" s="262" t="s">
        <v>249</v>
      </c>
      <c r="K7" s="262" t="s">
        <v>250</v>
      </c>
      <c r="L7" s="262" t="s">
        <v>249</v>
      </c>
      <c r="M7" s="262" t="s">
        <v>250</v>
      </c>
      <c r="N7" s="262" t="s">
        <v>249</v>
      </c>
      <c r="O7" s="262" t="s">
        <v>250</v>
      </c>
      <c r="P7" s="262" t="s">
        <v>249</v>
      </c>
      <c r="Q7" s="262" t="s">
        <v>250</v>
      </c>
      <c r="R7" s="262" t="s">
        <v>249</v>
      </c>
      <c r="S7" s="654"/>
    </row>
    <row r="8" spans="1:19">
      <c r="A8" s="146">
        <v>1</v>
      </c>
      <c r="B8" s="1" t="s">
        <v>95</v>
      </c>
      <c r="C8" s="147">
        <v>30100645.899999999</v>
      </c>
      <c r="D8" s="147"/>
      <c r="E8" s="147">
        <v>0</v>
      </c>
      <c r="F8" s="147"/>
      <c r="G8" s="147">
        <v>0</v>
      </c>
      <c r="H8" s="147"/>
      <c r="I8" s="147">
        <v>0</v>
      </c>
      <c r="J8" s="147"/>
      <c r="K8" s="147">
        <v>0</v>
      </c>
      <c r="L8" s="147"/>
      <c r="M8" s="147">
        <v>1310387.8600000001</v>
      </c>
      <c r="N8" s="147"/>
      <c r="O8" s="147">
        <v>0</v>
      </c>
      <c r="P8" s="147"/>
      <c r="Q8" s="147">
        <v>0</v>
      </c>
      <c r="R8" s="147"/>
      <c r="S8" s="281">
        <v>1310387.8600000001</v>
      </c>
    </row>
    <row r="9" spans="1:19">
      <c r="A9" s="146">
        <v>2</v>
      </c>
      <c r="B9" s="1" t="s">
        <v>96</v>
      </c>
      <c r="C9" s="147">
        <v>0</v>
      </c>
      <c r="D9" s="147"/>
      <c r="E9" s="147">
        <v>0</v>
      </c>
      <c r="F9" s="147"/>
      <c r="G9" s="147">
        <v>0</v>
      </c>
      <c r="H9" s="147"/>
      <c r="I9" s="147">
        <v>0</v>
      </c>
      <c r="J9" s="147"/>
      <c r="K9" s="147">
        <v>0</v>
      </c>
      <c r="L9" s="147"/>
      <c r="M9" s="147">
        <v>0</v>
      </c>
      <c r="N9" s="147"/>
      <c r="O9" s="147">
        <v>0</v>
      </c>
      <c r="P9" s="147"/>
      <c r="Q9" s="147">
        <v>0</v>
      </c>
      <c r="R9" s="147"/>
      <c r="S9" s="281">
        <v>0</v>
      </c>
    </row>
    <row r="10" spans="1:19">
      <c r="A10" s="146">
        <v>3</v>
      </c>
      <c r="B10" s="1" t="s">
        <v>268</v>
      </c>
      <c r="C10" s="147">
        <v>0</v>
      </c>
      <c r="D10" s="147"/>
      <c r="E10" s="147">
        <v>0</v>
      </c>
      <c r="F10" s="147"/>
      <c r="G10" s="147">
        <v>0</v>
      </c>
      <c r="H10" s="147"/>
      <c r="I10" s="147">
        <v>0</v>
      </c>
      <c r="J10" s="147"/>
      <c r="K10" s="147">
        <v>0</v>
      </c>
      <c r="L10" s="147"/>
      <c r="M10" s="147">
        <v>0</v>
      </c>
      <c r="N10" s="147"/>
      <c r="O10" s="147">
        <v>0</v>
      </c>
      <c r="P10" s="147"/>
      <c r="Q10" s="147">
        <v>0</v>
      </c>
      <c r="R10" s="147"/>
      <c r="S10" s="281">
        <v>0</v>
      </c>
    </row>
    <row r="11" spans="1:19">
      <c r="A11" s="146">
        <v>4</v>
      </c>
      <c r="B11" s="1" t="s">
        <v>97</v>
      </c>
      <c r="C11" s="147">
        <v>0</v>
      </c>
      <c r="D11" s="147"/>
      <c r="E11" s="147">
        <v>0</v>
      </c>
      <c r="F11" s="147"/>
      <c r="G11" s="147">
        <v>0</v>
      </c>
      <c r="H11" s="147"/>
      <c r="I11" s="147">
        <v>0</v>
      </c>
      <c r="J11" s="147"/>
      <c r="K11" s="147">
        <v>0</v>
      </c>
      <c r="L11" s="147"/>
      <c r="M11" s="147">
        <v>0</v>
      </c>
      <c r="N11" s="147"/>
      <c r="O11" s="147">
        <v>0</v>
      </c>
      <c r="P11" s="147"/>
      <c r="Q11" s="147">
        <v>0</v>
      </c>
      <c r="R11" s="147"/>
      <c r="S11" s="281">
        <v>0</v>
      </c>
    </row>
    <row r="12" spans="1:19">
      <c r="A12" s="146">
        <v>5</v>
      </c>
      <c r="B12" s="1" t="s">
        <v>98</v>
      </c>
      <c r="C12" s="147">
        <v>0</v>
      </c>
      <c r="D12" s="147"/>
      <c r="E12" s="147">
        <v>0</v>
      </c>
      <c r="F12" s="147"/>
      <c r="G12" s="147">
        <v>0</v>
      </c>
      <c r="H12" s="147"/>
      <c r="I12" s="147">
        <v>0</v>
      </c>
      <c r="J12" s="147"/>
      <c r="K12" s="147">
        <v>0</v>
      </c>
      <c r="L12" s="147"/>
      <c r="M12" s="147">
        <v>0</v>
      </c>
      <c r="N12" s="147"/>
      <c r="O12" s="147">
        <v>0</v>
      </c>
      <c r="P12" s="147"/>
      <c r="Q12" s="147">
        <v>0</v>
      </c>
      <c r="R12" s="147"/>
      <c r="S12" s="281">
        <v>0</v>
      </c>
    </row>
    <row r="13" spans="1:19">
      <c r="A13" s="146">
        <v>6</v>
      </c>
      <c r="B13" s="1" t="s">
        <v>99</v>
      </c>
      <c r="C13" s="147">
        <v>0</v>
      </c>
      <c r="D13" s="147"/>
      <c r="E13" s="147">
        <v>1325456.83</v>
      </c>
      <c r="F13" s="147"/>
      <c r="G13" s="147">
        <v>0</v>
      </c>
      <c r="H13" s="147"/>
      <c r="I13" s="147">
        <v>0</v>
      </c>
      <c r="J13" s="147"/>
      <c r="K13" s="147">
        <v>0</v>
      </c>
      <c r="L13" s="147"/>
      <c r="M13" s="147">
        <v>5235720.9000000004</v>
      </c>
      <c r="N13" s="147"/>
      <c r="O13" s="147">
        <v>0</v>
      </c>
      <c r="P13" s="147"/>
      <c r="Q13" s="147">
        <v>0</v>
      </c>
      <c r="R13" s="147"/>
      <c r="S13" s="281">
        <v>5500812.2660000008</v>
      </c>
    </row>
    <row r="14" spans="1:19">
      <c r="A14" s="146">
        <v>7</v>
      </c>
      <c r="B14" s="1" t="s">
        <v>100</v>
      </c>
      <c r="C14" s="147">
        <v>0</v>
      </c>
      <c r="D14" s="147"/>
      <c r="E14" s="147">
        <v>0</v>
      </c>
      <c r="F14" s="147"/>
      <c r="G14" s="147">
        <v>0</v>
      </c>
      <c r="H14" s="147"/>
      <c r="I14" s="147">
        <v>0</v>
      </c>
      <c r="J14" s="147"/>
      <c r="K14" s="147">
        <v>0</v>
      </c>
      <c r="L14" s="147"/>
      <c r="M14" s="147">
        <v>16286453.460000008</v>
      </c>
      <c r="N14" s="147">
        <v>2531820</v>
      </c>
      <c r="O14" s="147">
        <v>0</v>
      </c>
      <c r="P14" s="147"/>
      <c r="Q14" s="147">
        <v>0</v>
      </c>
      <c r="R14" s="147"/>
      <c r="S14" s="281">
        <v>18818273.460000008</v>
      </c>
    </row>
    <row r="15" spans="1:19">
      <c r="A15" s="146">
        <v>8</v>
      </c>
      <c r="B15" s="1" t="s">
        <v>101</v>
      </c>
      <c r="C15" s="147">
        <v>0</v>
      </c>
      <c r="D15" s="147"/>
      <c r="E15" s="147">
        <v>0</v>
      </c>
      <c r="F15" s="147"/>
      <c r="G15" s="147">
        <v>0</v>
      </c>
      <c r="H15" s="147"/>
      <c r="I15" s="147">
        <v>0</v>
      </c>
      <c r="J15" s="147"/>
      <c r="K15" s="147">
        <v>0</v>
      </c>
      <c r="L15" s="147"/>
      <c r="M15" s="147">
        <v>5712365.0199999996</v>
      </c>
      <c r="N15" s="147"/>
      <c r="O15" s="147">
        <v>0</v>
      </c>
      <c r="P15" s="147"/>
      <c r="Q15" s="147">
        <v>0</v>
      </c>
      <c r="R15" s="147"/>
      <c r="S15" s="281">
        <v>5712365.0199999996</v>
      </c>
    </row>
    <row r="16" spans="1:19">
      <c r="A16" s="146">
        <v>9</v>
      </c>
      <c r="B16" s="1" t="s">
        <v>102</v>
      </c>
      <c r="C16" s="147">
        <v>0</v>
      </c>
      <c r="D16" s="147"/>
      <c r="E16" s="147">
        <v>0</v>
      </c>
      <c r="F16" s="147"/>
      <c r="G16" s="147">
        <v>0</v>
      </c>
      <c r="H16" s="147"/>
      <c r="I16" s="147">
        <v>0</v>
      </c>
      <c r="J16" s="147"/>
      <c r="K16" s="147">
        <v>0</v>
      </c>
      <c r="L16" s="147"/>
      <c r="M16" s="147">
        <v>0</v>
      </c>
      <c r="N16" s="147"/>
      <c r="O16" s="147">
        <v>0</v>
      </c>
      <c r="P16" s="147"/>
      <c r="Q16" s="147">
        <v>0</v>
      </c>
      <c r="R16" s="147"/>
      <c r="S16" s="281">
        <v>0</v>
      </c>
    </row>
    <row r="17" spans="1:19">
      <c r="A17" s="146">
        <v>10</v>
      </c>
      <c r="B17" s="1" t="s">
        <v>103</v>
      </c>
      <c r="C17" s="147">
        <v>0</v>
      </c>
      <c r="D17" s="147"/>
      <c r="E17" s="147">
        <v>0</v>
      </c>
      <c r="F17" s="147"/>
      <c r="G17" s="147">
        <v>0</v>
      </c>
      <c r="H17" s="147"/>
      <c r="I17" s="147">
        <v>0</v>
      </c>
      <c r="J17" s="147"/>
      <c r="K17" s="147">
        <v>0</v>
      </c>
      <c r="L17" s="147"/>
      <c r="M17" s="147">
        <v>679825.84999999986</v>
      </c>
      <c r="N17" s="147"/>
      <c r="O17" s="147">
        <v>0</v>
      </c>
      <c r="P17" s="147"/>
      <c r="Q17" s="147">
        <v>0</v>
      </c>
      <c r="R17" s="147"/>
      <c r="S17" s="281">
        <v>679825.84999999986</v>
      </c>
    </row>
    <row r="18" spans="1:19">
      <c r="A18" s="146">
        <v>11</v>
      </c>
      <c r="B18" s="1" t="s">
        <v>104</v>
      </c>
      <c r="C18" s="147">
        <v>0</v>
      </c>
      <c r="D18" s="147"/>
      <c r="E18" s="147">
        <v>0</v>
      </c>
      <c r="F18" s="147"/>
      <c r="G18" s="147">
        <v>0</v>
      </c>
      <c r="H18" s="147"/>
      <c r="I18" s="147">
        <v>0</v>
      </c>
      <c r="J18" s="147"/>
      <c r="K18" s="147">
        <v>0</v>
      </c>
      <c r="L18" s="147"/>
      <c r="M18" s="147">
        <v>0</v>
      </c>
      <c r="N18" s="147"/>
      <c r="O18" s="147">
        <v>53577.21</v>
      </c>
      <c r="P18" s="147"/>
      <c r="Q18" s="147">
        <v>0</v>
      </c>
      <c r="R18" s="147"/>
      <c r="S18" s="281">
        <v>80365.815000000002</v>
      </c>
    </row>
    <row r="19" spans="1:19">
      <c r="A19" s="146">
        <v>12</v>
      </c>
      <c r="B19" s="1" t="s">
        <v>105</v>
      </c>
      <c r="C19" s="147">
        <v>0</v>
      </c>
      <c r="D19" s="147"/>
      <c r="E19" s="147">
        <v>0</v>
      </c>
      <c r="F19" s="147"/>
      <c r="G19" s="147">
        <v>0</v>
      </c>
      <c r="H19" s="147"/>
      <c r="I19" s="147">
        <v>0</v>
      </c>
      <c r="J19" s="147"/>
      <c r="K19" s="147">
        <v>0</v>
      </c>
      <c r="L19" s="147"/>
      <c r="M19" s="147">
        <v>0</v>
      </c>
      <c r="N19" s="147"/>
      <c r="O19" s="147">
        <v>0</v>
      </c>
      <c r="P19" s="147"/>
      <c r="Q19" s="147">
        <v>0</v>
      </c>
      <c r="R19" s="147"/>
      <c r="S19" s="281">
        <v>0</v>
      </c>
    </row>
    <row r="20" spans="1:19">
      <c r="A20" s="146">
        <v>13</v>
      </c>
      <c r="B20" s="1" t="s">
        <v>246</v>
      </c>
      <c r="C20" s="147">
        <v>0</v>
      </c>
      <c r="D20" s="147"/>
      <c r="E20" s="147">
        <v>0</v>
      </c>
      <c r="F20" s="147"/>
      <c r="G20" s="147">
        <v>0</v>
      </c>
      <c r="H20" s="147"/>
      <c r="I20" s="147">
        <v>0</v>
      </c>
      <c r="J20" s="147"/>
      <c r="K20" s="147">
        <v>0</v>
      </c>
      <c r="L20" s="147"/>
      <c r="M20" s="147">
        <v>0</v>
      </c>
      <c r="N20" s="147"/>
      <c r="O20" s="147">
        <v>0</v>
      </c>
      <c r="P20" s="147"/>
      <c r="Q20" s="147">
        <v>0</v>
      </c>
      <c r="R20" s="147"/>
      <c r="S20" s="281">
        <v>0</v>
      </c>
    </row>
    <row r="21" spans="1:19">
      <c r="A21" s="146">
        <v>14</v>
      </c>
      <c r="B21" s="1" t="s">
        <v>107</v>
      </c>
      <c r="C21" s="147">
        <v>2243976.0299999998</v>
      </c>
      <c r="D21" s="147"/>
      <c r="E21" s="147">
        <v>202298.44</v>
      </c>
      <c r="F21" s="147"/>
      <c r="G21" s="147">
        <v>0</v>
      </c>
      <c r="H21" s="147"/>
      <c r="I21" s="147">
        <v>0</v>
      </c>
      <c r="J21" s="147"/>
      <c r="K21" s="147">
        <v>0</v>
      </c>
      <c r="L21" s="147"/>
      <c r="M21" s="147">
        <v>26249174.219999999</v>
      </c>
      <c r="N21" s="147"/>
      <c r="O21" s="147">
        <v>0</v>
      </c>
      <c r="P21" s="147"/>
      <c r="Q21" s="147">
        <v>0</v>
      </c>
      <c r="R21" s="147"/>
      <c r="S21" s="281">
        <v>26289633.908</v>
      </c>
    </row>
    <row r="22" spans="1:19" ht="13.5" thickBot="1">
      <c r="A22" s="148"/>
      <c r="B22" s="149" t="s">
        <v>108</v>
      </c>
      <c r="C22" s="150">
        <v>32344621.93</v>
      </c>
      <c r="D22" s="150">
        <v>0</v>
      </c>
      <c r="E22" s="150">
        <v>1527755.27</v>
      </c>
      <c r="F22" s="150">
        <v>0</v>
      </c>
      <c r="G22" s="150">
        <v>0</v>
      </c>
      <c r="H22" s="150">
        <v>0</v>
      </c>
      <c r="I22" s="150">
        <v>0</v>
      </c>
      <c r="J22" s="150">
        <v>0</v>
      </c>
      <c r="K22" s="150">
        <v>0</v>
      </c>
      <c r="L22" s="150">
        <v>0</v>
      </c>
      <c r="M22" s="150">
        <v>55473927.31000001</v>
      </c>
      <c r="N22" s="150">
        <v>2531820</v>
      </c>
      <c r="O22" s="150">
        <v>53577.21</v>
      </c>
      <c r="P22" s="150">
        <v>0</v>
      </c>
      <c r="Q22" s="150">
        <v>0</v>
      </c>
      <c r="R22" s="150">
        <v>0</v>
      </c>
      <c r="S22" s="282">
        <v>58391664.179000013</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70" zoomScaleNormal="70" workbookViewId="0">
      <pane xSplit="2" ySplit="6" topLeftCell="C7" activePane="bottomRight" state="frozen"/>
      <selection activeCell="B9" sqref="B9"/>
      <selection pane="topRight" activeCell="B9" sqref="B9"/>
      <selection pane="bottomLeft" activeCell="B9" sqref="B9"/>
      <selection pane="bottomRight" activeCell="H38" sqref="H38"/>
    </sheetView>
  </sheetViews>
  <sheetFormatPr defaultColWidth="9.28515625" defaultRowHeight="12.75"/>
  <cols>
    <col min="1" max="1" width="10.5703125" style="4" bestFit="1" customWidth="1"/>
    <col min="2" max="2" width="63.7109375" style="4" bestFit="1" customWidth="1"/>
    <col min="3" max="3" width="19" style="4" customWidth="1"/>
    <col min="4" max="4" width="19.5703125" style="4" customWidth="1"/>
    <col min="5" max="5" width="31.28515625" style="4" customWidth="1"/>
    <col min="6" max="6" width="29.28515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71093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28515625" style="4" customWidth="1"/>
    <col min="21" max="21" width="24.7109375" style="4" customWidth="1"/>
    <col min="22" max="22" width="20" style="4" customWidth="1"/>
    <col min="23" max="16384" width="9.28515625" style="47"/>
  </cols>
  <sheetData>
    <row r="1" spans="1:22">
      <c r="A1" s="2" t="s">
        <v>30</v>
      </c>
      <c r="B1" s="3" t="str">
        <f>'Info '!C2</f>
        <v>JSC Silk Bank</v>
      </c>
    </row>
    <row r="2" spans="1:22">
      <c r="A2" s="2" t="s">
        <v>31</v>
      </c>
      <c r="B2" s="412">
        <f>'1. key ratios '!B2</f>
        <v>44834</v>
      </c>
    </row>
    <row r="4" spans="1:22" ht="13.5" thickBot="1">
      <c r="A4" s="4" t="s">
        <v>365</v>
      </c>
      <c r="B4" s="151" t="s">
        <v>94</v>
      </c>
      <c r="V4" s="48" t="s">
        <v>73</v>
      </c>
    </row>
    <row r="5" spans="1:22" ht="12.75" customHeight="1">
      <c r="A5" s="152"/>
      <c r="B5" s="153"/>
      <c r="C5" s="657" t="s">
        <v>276</v>
      </c>
      <c r="D5" s="658"/>
      <c r="E5" s="658"/>
      <c r="F5" s="658"/>
      <c r="G5" s="658"/>
      <c r="H5" s="658"/>
      <c r="I5" s="658"/>
      <c r="J5" s="658"/>
      <c r="K5" s="658"/>
      <c r="L5" s="659"/>
      <c r="M5" s="660" t="s">
        <v>277</v>
      </c>
      <c r="N5" s="661"/>
      <c r="O5" s="661"/>
      <c r="P5" s="661"/>
      <c r="Q5" s="661"/>
      <c r="R5" s="661"/>
      <c r="S5" s="662"/>
      <c r="T5" s="665" t="s">
        <v>363</v>
      </c>
      <c r="U5" s="665" t="s">
        <v>364</v>
      </c>
      <c r="V5" s="663" t="s">
        <v>120</v>
      </c>
    </row>
    <row r="6" spans="1:22" s="87" customFormat="1" ht="102">
      <c r="A6" s="85"/>
      <c r="B6" s="154"/>
      <c r="C6" s="155" t="s">
        <v>109</v>
      </c>
      <c r="D6" s="241" t="s">
        <v>110</v>
      </c>
      <c r="E6" s="181" t="s">
        <v>279</v>
      </c>
      <c r="F6" s="181" t="s">
        <v>280</v>
      </c>
      <c r="G6" s="241" t="s">
        <v>283</v>
      </c>
      <c r="H6" s="241" t="s">
        <v>278</v>
      </c>
      <c r="I6" s="241" t="s">
        <v>111</v>
      </c>
      <c r="J6" s="241" t="s">
        <v>112</v>
      </c>
      <c r="K6" s="156" t="s">
        <v>113</v>
      </c>
      <c r="L6" s="157" t="s">
        <v>114</v>
      </c>
      <c r="M6" s="155" t="s">
        <v>281</v>
      </c>
      <c r="N6" s="156" t="s">
        <v>115</v>
      </c>
      <c r="O6" s="156" t="s">
        <v>116</v>
      </c>
      <c r="P6" s="156" t="s">
        <v>117</v>
      </c>
      <c r="Q6" s="156" t="s">
        <v>118</v>
      </c>
      <c r="R6" s="156" t="s">
        <v>119</v>
      </c>
      <c r="S6" s="264" t="s">
        <v>282</v>
      </c>
      <c r="T6" s="666"/>
      <c r="U6" s="666"/>
      <c r="V6" s="664"/>
    </row>
    <row r="7" spans="1:22">
      <c r="A7" s="158">
        <v>1</v>
      </c>
      <c r="B7" s="1" t="s">
        <v>95</v>
      </c>
      <c r="C7" s="159"/>
      <c r="D7" s="147"/>
      <c r="E7" s="147"/>
      <c r="F7" s="147"/>
      <c r="G7" s="147"/>
      <c r="H7" s="147"/>
      <c r="I7" s="147"/>
      <c r="J7" s="147"/>
      <c r="K7" s="147"/>
      <c r="L7" s="160"/>
      <c r="M7" s="159"/>
      <c r="N7" s="147"/>
      <c r="O7" s="147"/>
      <c r="P7" s="147"/>
      <c r="Q7" s="147"/>
      <c r="R7" s="147"/>
      <c r="S7" s="160"/>
      <c r="T7" s="273"/>
      <c r="U7" s="273"/>
      <c r="V7" s="161">
        <f>SUM(C7:S7)</f>
        <v>0</v>
      </c>
    </row>
    <row r="8" spans="1:22">
      <c r="A8" s="158">
        <v>2</v>
      </c>
      <c r="B8" s="1" t="s">
        <v>96</v>
      </c>
      <c r="C8" s="159"/>
      <c r="D8" s="147"/>
      <c r="E8" s="147"/>
      <c r="F8" s="147"/>
      <c r="G8" s="147"/>
      <c r="H8" s="147"/>
      <c r="I8" s="147"/>
      <c r="J8" s="147"/>
      <c r="K8" s="147"/>
      <c r="L8" s="160"/>
      <c r="M8" s="159"/>
      <c r="N8" s="147"/>
      <c r="O8" s="147"/>
      <c r="P8" s="147"/>
      <c r="Q8" s="147"/>
      <c r="R8" s="147"/>
      <c r="S8" s="160"/>
      <c r="T8" s="273"/>
      <c r="U8" s="273"/>
      <c r="V8" s="161">
        <f t="shared" ref="V8:V20" si="0">SUM(C8:S8)</f>
        <v>0</v>
      </c>
    </row>
    <row r="9" spans="1:22">
      <c r="A9" s="158">
        <v>3</v>
      </c>
      <c r="B9" s="1" t="s">
        <v>269</v>
      </c>
      <c r="C9" s="159"/>
      <c r="D9" s="147"/>
      <c r="E9" s="147"/>
      <c r="F9" s="147"/>
      <c r="G9" s="147"/>
      <c r="H9" s="147"/>
      <c r="I9" s="147"/>
      <c r="J9" s="147"/>
      <c r="K9" s="147"/>
      <c r="L9" s="160"/>
      <c r="M9" s="159"/>
      <c r="N9" s="147"/>
      <c r="O9" s="147"/>
      <c r="P9" s="147"/>
      <c r="Q9" s="147"/>
      <c r="R9" s="147"/>
      <c r="S9" s="160"/>
      <c r="T9" s="273"/>
      <c r="U9" s="273"/>
      <c r="V9" s="161">
        <f t="shared" si="0"/>
        <v>0</v>
      </c>
    </row>
    <row r="10" spans="1:22">
      <c r="A10" s="158">
        <v>4</v>
      </c>
      <c r="B10" s="1" t="s">
        <v>97</v>
      </c>
      <c r="C10" s="159"/>
      <c r="D10" s="147"/>
      <c r="E10" s="147"/>
      <c r="F10" s="147"/>
      <c r="G10" s="147"/>
      <c r="H10" s="147"/>
      <c r="I10" s="147"/>
      <c r="J10" s="147"/>
      <c r="K10" s="147"/>
      <c r="L10" s="160"/>
      <c r="M10" s="159"/>
      <c r="N10" s="147"/>
      <c r="O10" s="147"/>
      <c r="P10" s="147"/>
      <c r="Q10" s="147"/>
      <c r="R10" s="147"/>
      <c r="S10" s="160"/>
      <c r="T10" s="273"/>
      <c r="U10" s="273"/>
      <c r="V10" s="161">
        <f t="shared" si="0"/>
        <v>0</v>
      </c>
    </row>
    <row r="11" spans="1:22">
      <c r="A11" s="158">
        <v>5</v>
      </c>
      <c r="B11" s="1" t="s">
        <v>98</v>
      </c>
      <c r="C11" s="159"/>
      <c r="D11" s="147"/>
      <c r="E11" s="147"/>
      <c r="F11" s="147"/>
      <c r="G11" s="147"/>
      <c r="H11" s="147"/>
      <c r="I11" s="147"/>
      <c r="J11" s="147"/>
      <c r="K11" s="147"/>
      <c r="L11" s="160"/>
      <c r="M11" s="159"/>
      <c r="N11" s="147"/>
      <c r="O11" s="147"/>
      <c r="P11" s="147"/>
      <c r="Q11" s="147"/>
      <c r="R11" s="147"/>
      <c r="S11" s="160"/>
      <c r="T11" s="273"/>
      <c r="U11" s="273"/>
      <c r="V11" s="161">
        <f t="shared" si="0"/>
        <v>0</v>
      </c>
    </row>
    <row r="12" spans="1:22">
      <c r="A12" s="158">
        <v>6</v>
      </c>
      <c r="B12" s="1" t="s">
        <v>99</v>
      </c>
      <c r="C12" s="159"/>
      <c r="D12" s="147"/>
      <c r="E12" s="147"/>
      <c r="F12" s="147"/>
      <c r="G12" s="147"/>
      <c r="H12" s="147"/>
      <c r="I12" s="147"/>
      <c r="J12" s="147"/>
      <c r="K12" s="147"/>
      <c r="L12" s="160"/>
      <c r="M12" s="159"/>
      <c r="N12" s="147"/>
      <c r="O12" s="147"/>
      <c r="P12" s="147"/>
      <c r="Q12" s="147"/>
      <c r="R12" s="147"/>
      <c r="S12" s="160"/>
      <c r="T12" s="273"/>
      <c r="U12" s="273"/>
      <c r="V12" s="161">
        <f t="shared" si="0"/>
        <v>0</v>
      </c>
    </row>
    <row r="13" spans="1:22">
      <c r="A13" s="158">
        <v>7</v>
      </c>
      <c r="B13" s="1" t="s">
        <v>100</v>
      </c>
      <c r="C13" s="159"/>
      <c r="D13" s="147"/>
      <c r="E13" s="147"/>
      <c r="F13" s="147"/>
      <c r="G13" s="147"/>
      <c r="H13" s="147"/>
      <c r="I13" s="147"/>
      <c r="J13" s="147"/>
      <c r="K13" s="147"/>
      <c r="L13" s="160"/>
      <c r="M13" s="159"/>
      <c r="N13" s="147"/>
      <c r="O13" s="147"/>
      <c r="P13" s="147"/>
      <c r="Q13" s="147"/>
      <c r="R13" s="147"/>
      <c r="S13" s="160"/>
      <c r="T13" s="273"/>
      <c r="U13" s="273"/>
      <c r="V13" s="161">
        <f t="shared" si="0"/>
        <v>0</v>
      </c>
    </row>
    <row r="14" spans="1:22">
      <c r="A14" s="158">
        <v>8</v>
      </c>
      <c r="B14" s="1" t="s">
        <v>101</v>
      </c>
      <c r="C14" s="159"/>
      <c r="D14" s="147"/>
      <c r="E14" s="147"/>
      <c r="F14" s="147"/>
      <c r="G14" s="147"/>
      <c r="H14" s="147"/>
      <c r="I14" s="147"/>
      <c r="J14" s="147"/>
      <c r="K14" s="147"/>
      <c r="L14" s="160"/>
      <c r="M14" s="159"/>
      <c r="N14" s="147"/>
      <c r="O14" s="147"/>
      <c r="P14" s="147"/>
      <c r="Q14" s="147"/>
      <c r="R14" s="147"/>
      <c r="S14" s="160"/>
      <c r="T14" s="273"/>
      <c r="U14" s="273"/>
      <c r="V14" s="161">
        <f t="shared" si="0"/>
        <v>0</v>
      </c>
    </row>
    <row r="15" spans="1:22">
      <c r="A15" s="158">
        <v>9</v>
      </c>
      <c r="B15" s="1" t="s">
        <v>102</v>
      </c>
      <c r="C15" s="159"/>
      <c r="D15" s="147"/>
      <c r="E15" s="147"/>
      <c r="F15" s="147"/>
      <c r="G15" s="147"/>
      <c r="H15" s="147"/>
      <c r="I15" s="147"/>
      <c r="J15" s="147"/>
      <c r="K15" s="147"/>
      <c r="L15" s="160"/>
      <c r="M15" s="159"/>
      <c r="N15" s="147"/>
      <c r="O15" s="147"/>
      <c r="P15" s="147"/>
      <c r="Q15" s="147"/>
      <c r="R15" s="147"/>
      <c r="S15" s="160"/>
      <c r="T15" s="273"/>
      <c r="U15" s="273"/>
      <c r="V15" s="161">
        <f t="shared" si="0"/>
        <v>0</v>
      </c>
    </row>
    <row r="16" spans="1:22">
      <c r="A16" s="158">
        <v>10</v>
      </c>
      <c r="B16" s="1" t="s">
        <v>103</v>
      </c>
      <c r="C16" s="159"/>
      <c r="D16" s="147"/>
      <c r="E16" s="147"/>
      <c r="F16" s="147"/>
      <c r="G16" s="147"/>
      <c r="H16" s="147"/>
      <c r="I16" s="147"/>
      <c r="J16" s="147"/>
      <c r="K16" s="147"/>
      <c r="L16" s="160"/>
      <c r="M16" s="159"/>
      <c r="N16" s="147"/>
      <c r="O16" s="147"/>
      <c r="P16" s="147"/>
      <c r="Q16" s="147"/>
      <c r="R16" s="147"/>
      <c r="S16" s="160"/>
      <c r="T16" s="273"/>
      <c r="U16" s="273"/>
      <c r="V16" s="161">
        <f t="shared" si="0"/>
        <v>0</v>
      </c>
    </row>
    <row r="17" spans="1:22">
      <c r="A17" s="158">
        <v>11</v>
      </c>
      <c r="B17" s="1" t="s">
        <v>104</v>
      </c>
      <c r="C17" s="159"/>
      <c r="D17" s="147"/>
      <c r="E17" s="147"/>
      <c r="F17" s="147"/>
      <c r="G17" s="147"/>
      <c r="H17" s="147"/>
      <c r="I17" s="147"/>
      <c r="J17" s="147"/>
      <c r="K17" s="147"/>
      <c r="L17" s="160"/>
      <c r="M17" s="159"/>
      <c r="N17" s="147"/>
      <c r="O17" s="147"/>
      <c r="P17" s="147"/>
      <c r="Q17" s="147"/>
      <c r="R17" s="147"/>
      <c r="S17" s="160"/>
      <c r="T17" s="273"/>
      <c r="U17" s="273"/>
      <c r="V17" s="161">
        <f t="shared" si="0"/>
        <v>0</v>
      </c>
    </row>
    <row r="18" spans="1:22">
      <c r="A18" s="158">
        <v>12</v>
      </c>
      <c r="B18" s="1" t="s">
        <v>105</v>
      </c>
      <c r="C18" s="159"/>
      <c r="D18" s="147"/>
      <c r="E18" s="147"/>
      <c r="F18" s="147"/>
      <c r="G18" s="147"/>
      <c r="H18" s="147"/>
      <c r="I18" s="147"/>
      <c r="J18" s="147"/>
      <c r="K18" s="147"/>
      <c r="L18" s="160"/>
      <c r="M18" s="159"/>
      <c r="N18" s="147"/>
      <c r="O18" s="147"/>
      <c r="P18" s="147"/>
      <c r="Q18" s="147"/>
      <c r="R18" s="147"/>
      <c r="S18" s="160"/>
      <c r="T18" s="273"/>
      <c r="U18" s="273"/>
      <c r="V18" s="161">
        <f t="shared" si="0"/>
        <v>0</v>
      </c>
    </row>
    <row r="19" spans="1:22">
      <c r="A19" s="158">
        <v>13</v>
      </c>
      <c r="B19" s="1" t="s">
        <v>106</v>
      </c>
      <c r="C19" s="159"/>
      <c r="D19" s="147"/>
      <c r="E19" s="147"/>
      <c r="F19" s="147"/>
      <c r="G19" s="147"/>
      <c r="H19" s="147"/>
      <c r="I19" s="147"/>
      <c r="J19" s="147"/>
      <c r="K19" s="147"/>
      <c r="L19" s="160"/>
      <c r="M19" s="159"/>
      <c r="N19" s="147"/>
      <c r="O19" s="147"/>
      <c r="P19" s="147"/>
      <c r="Q19" s="147"/>
      <c r="R19" s="147"/>
      <c r="S19" s="160"/>
      <c r="T19" s="273"/>
      <c r="U19" s="273"/>
      <c r="V19" s="161">
        <f t="shared" si="0"/>
        <v>0</v>
      </c>
    </row>
    <row r="20" spans="1:22">
      <c r="A20" s="158">
        <v>14</v>
      </c>
      <c r="B20" s="1" t="s">
        <v>107</v>
      </c>
      <c r="C20" s="159"/>
      <c r="D20" s="147"/>
      <c r="E20" s="147"/>
      <c r="F20" s="147"/>
      <c r="G20" s="147"/>
      <c r="H20" s="147"/>
      <c r="I20" s="147"/>
      <c r="J20" s="147"/>
      <c r="K20" s="147"/>
      <c r="L20" s="160"/>
      <c r="M20" s="159"/>
      <c r="N20" s="147"/>
      <c r="O20" s="147"/>
      <c r="P20" s="147"/>
      <c r="Q20" s="147"/>
      <c r="R20" s="147"/>
      <c r="S20" s="160"/>
      <c r="T20" s="273"/>
      <c r="U20" s="273"/>
      <c r="V20" s="161">
        <f t="shared" si="0"/>
        <v>0</v>
      </c>
    </row>
    <row r="21" spans="1:22" ht="13.5" thickBot="1">
      <c r="A21" s="148"/>
      <c r="B21" s="162" t="s">
        <v>108</v>
      </c>
      <c r="C21" s="163">
        <f>SUM(C7:C20)</f>
        <v>0</v>
      </c>
      <c r="D21" s="150">
        <f t="shared" ref="D21:V21" si="1">SUM(D7:D20)</f>
        <v>0</v>
      </c>
      <c r="E21" s="150">
        <f t="shared" si="1"/>
        <v>0</v>
      </c>
      <c r="F21" s="150">
        <f t="shared" si="1"/>
        <v>0</v>
      </c>
      <c r="G21" s="150">
        <f t="shared" si="1"/>
        <v>0</v>
      </c>
      <c r="H21" s="150">
        <f t="shared" si="1"/>
        <v>0</v>
      </c>
      <c r="I21" s="150">
        <f t="shared" si="1"/>
        <v>0</v>
      </c>
      <c r="J21" s="150">
        <f t="shared" si="1"/>
        <v>0</v>
      </c>
      <c r="K21" s="150">
        <f t="shared" si="1"/>
        <v>0</v>
      </c>
      <c r="L21" s="164">
        <f t="shared" si="1"/>
        <v>0</v>
      </c>
      <c r="M21" s="163">
        <f t="shared" si="1"/>
        <v>0</v>
      </c>
      <c r="N21" s="150">
        <f t="shared" si="1"/>
        <v>0</v>
      </c>
      <c r="O21" s="150">
        <f t="shared" si="1"/>
        <v>0</v>
      </c>
      <c r="P21" s="150">
        <f t="shared" si="1"/>
        <v>0</v>
      </c>
      <c r="Q21" s="150">
        <f t="shared" si="1"/>
        <v>0</v>
      </c>
      <c r="R21" s="150">
        <f t="shared" si="1"/>
        <v>0</v>
      </c>
      <c r="S21" s="164">
        <f>SUM(S7:S20)</f>
        <v>0</v>
      </c>
      <c r="T21" s="164">
        <f>SUM(T7:T20)</f>
        <v>0</v>
      </c>
      <c r="U21" s="164">
        <f t="shared" ref="U21" si="2">SUM(U7:U20)</f>
        <v>0</v>
      </c>
      <c r="V21" s="165">
        <f t="shared" si="1"/>
        <v>0</v>
      </c>
    </row>
    <row r="24" spans="1:22">
      <c r="C24" s="70"/>
      <c r="D24" s="70"/>
      <c r="E24" s="70"/>
    </row>
    <row r="25" spans="1:22">
      <c r="A25" s="84"/>
      <c r="B25" s="84"/>
      <c r="D25" s="70"/>
      <c r="E25" s="70"/>
    </row>
    <row r="26" spans="1:22">
      <c r="A26" s="84"/>
      <c r="B26" s="71"/>
      <c r="D26" s="70"/>
      <c r="E26" s="70"/>
    </row>
    <row r="27" spans="1:22">
      <c r="A27" s="84"/>
      <c r="B27" s="84"/>
      <c r="D27" s="70"/>
      <c r="E27" s="70"/>
    </row>
    <row r="28" spans="1:22">
      <c r="A28" s="84"/>
      <c r="B28" s="71"/>
      <c r="D28" s="70"/>
      <c r="E28" s="7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130" zoomScaleNormal="130" workbookViewId="0">
      <pane xSplit="1" ySplit="7" topLeftCell="B8" activePane="bottomRight" state="frozen"/>
      <selection activeCell="B9" sqref="B9"/>
      <selection pane="topRight" activeCell="B9" sqref="B9"/>
      <selection pane="bottomLeft" activeCell="B9" sqref="B9"/>
      <selection pane="bottomRight" activeCell="C8" sqref="C8:H22"/>
    </sheetView>
  </sheetViews>
  <sheetFormatPr defaultColWidth="9.28515625" defaultRowHeight="12.75"/>
  <cols>
    <col min="1" max="1" width="10.5703125" style="4" bestFit="1" customWidth="1"/>
    <col min="2" max="2" width="101.7109375" style="4" customWidth="1"/>
    <col min="3" max="3" width="13.7109375" style="246" customWidth="1"/>
    <col min="4" max="4" width="14.7109375" style="246" bestFit="1" customWidth="1"/>
    <col min="5" max="5" width="17.7109375" style="246" customWidth="1"/>
    <col min="6" max="6" width="15.7109375" style="246" customWidth="1"/>
    <col min="7" max="7" width="17.42578125" style="246" customWidth="1"/>
    <col min="8" max="8" width="15.28515625" style="246" customWidth="1"/>
    <col min="9" max="16384" width="9.28515625" style="47"/>
  </cols>
  <sheetData>
    <row r="1" spans="1:9">
      <c r="A1" s="2" t="s">
        <v>30</v>
      </c>
      <c r="B1" s="4" t="str">
        <f>'Info '!C2</f>
        <v>JSC Silk Bank</v>
      </c>
      <c r="C1" s="3">
        <f>'Info '!D2</f>
        <v>0</v>
      </c>
    </row>
    <row r="2" spans="1:9">
      <c r="A2" s="2" t="s">
        <v>31</v>
      </c>
      <c r="B2" s="547">
        <f>'1. key ratios '!B2</f>
        <v>44834</v>
      </c>
      <c r="C2" s="411"/>
    </row>
    <row r="4" spans="1:9" ht="13.5" thickBot="1">
      <c r="A4" s="2" t="s">
        <v>252</v>
      </c>
      <c r="B4" s="151" t="s">
        <v>375</v>
      </c>
    </row>
    <row r="5" spans="1:9">
      <c r="A5" s="152"/>
      <c r="B5" s="166"/>
      <c r="C5" s="274" t="s">
        <v>0</v>
      </c>
      <c r="D5" s="274" t="s">
        <v>1</v>
      </c>
      <c r="E5" s="274" t="s">
        <v>2</v>
      </c>
      <c r="F5" s="274" t="s">
        <v>3</v>
      </c>
      <c r="G5" s="275" t="s">
        <v>4</v>
      </c>
      <c r="H5" s="276" t="s">
        <v>5</v>
      </c>
      <c r="I5" s="167"/>
    </row>
    <row r="6" spans="1:9" s="167" customFormat="1" ht="12.75" customHeight="1">
      <c r="A6" s="168"/>
      <c r="B6" s="669" t="s">
        <v>251</v>
      </c>
      <c r="C6" s="655" t="s">
        <v>367</v>
      </c>
      <c r="D6" s="671" t="s">
        <v>366</v>
      </c>
      <c r="E6" s="672"/>
      <c r="F6" s="655" t="s">
        <v>371</v>
      </c>
      <c r="G6" s="655" t="s">
        <v>372</v>
      </c>
      <c r="H6" s="667" t="s">
        <v>370</v>
      </c>
    </row>
    <row r="7" spans="1:9" ht="38.25">
      <c r="A7" s="170"/>
      <c r="B7" s="670"/>
      <c r="C7" s="656"/>
      <c r="D7" s="277" t="s">
        <v>369</v>
      </c>
      <c r="E7" s="277" t="s">
        <v>368</v>
      </c>
      <c r="F7" s="656"/>
      <c r="G7" s="656"/>
      <c r="H7" s="668"/>
      <c r="I7" s="167"/>
    </row>
    <row r="8" spans="1:9">
      <c r="A8" s="168">
        <v>1</v>
      </c>
      <c r="B8" s="1" t="s">
        <v>95</v>
      </c>
      <c r="C8" s="630">
        <v>31411033.759999998</v>
      </c>
      <c r="D8" s="630"/>
      <c r="E8" s="630"/>
      <c r="F8" s="630">
        <v>1310387.8600000001</v>
      </c>
      <c r="G8" s="631">
        <v>1310387.8600000001</v>
      </c>
      <c r="H8" s="632">
        <v>4.1717438210158421E-2</v>
      </c>
    </row>
    <row r="9" spans="1:9" ht="15" customHeight="1">
      <c r="A9" s="168">
        <v>2</v>
      </c>
      <c r="B9" s="1" t="s">
        <v>96</v>
      </c>
      <c r="C9" s="630">
        <v>0</v>
      </c>
      <c r="D9" s="630"/>
      <c r="E9" s="630"/>
      <c r="F9" s="630">
        <v>0</v>
      </c>
      <c r="G9" s="631">
        <v>0</v>
      </c>
      <c r="H9" s="632" t="e">
        <v>#DIV/0!</v>
      </c>
    </row>
    <row r="10" spans="1:9">
      <c r="A10" s="168">
        <v>3</v>
      </c>
      <c r="B10" s="1" t="s">
        <v>269</v>
      </c>
      <c r="C10" s="630">
        <v>0</v>
      </c>
      <c r="D10" s="630"/>
      <c r="E10" s="630"/>
      <c r="F10" s="630">
        <v>0</v>
      </c>
      <c r="G10" s="631">
        <v>0</v>
      </c>
      <c r="H10" s="632" t="e">
        <v>#DIV/0!</v>
      </c>
    </row>
    <row r="11" spans="1:9">
      <c r="A11" s="168">
        <v>4</v>
      </c>
      <c r="B11" s="1" t="s">
        <v>97</v>
      </c>
      <c r="C11" s="630">
        <v>0</v>
      </c>
      <c r="D11" s="630"/>
      <c r="E11" s="630"/>
      <c r="F11" s="630">
        <v>0</v>
      </c>
      <c r="G11" s="631">
        <v>0</v>
      </c>
      <c r="H11" s="632" t="e">
        <v>#DIV/0!</v>
      </c>
    </row>
    <row r="12" spans="1:9">
      <c r="A12" s="168">
        <v>5</v>
      </c>
      <c r="B12" s="1" t="s">
        <v>98</v>
      </c>
      <c r="C12" s="630">
        <v>0</v>
      </c>
      <c r="D12" s="630"/>
      <c r="E12" s="630"/>
      <c r="F12" s="630">
        <v>0</v>
      </c>
      <c r="G12" s="631">
        <v>0</v>
      </c>
      <c r="H12" s="632" t="e">
        <v>#DIV/0!</v>
      </c>
    </row>
    <row r="13" spans="1:9">
      <c r="A13" s="168">
        <v>6</v>
      </c>
      <c r="B13" s="1" t="s">
        <v>99</v>
      </c>
      <c r="C13" s="630">
        <v>6561177.7300000004</v>
      </c>
      <c r="D13" s="630"/>
      <c r="E13" s="630"/>
      <c r="F13" s="630">
        <v>5500812.2660000008</v>
      </c>
      <c r="G13" s="631">
        <v>5500812.2660000008</v>
      </c>
      <c r="H13" s="632">
        <v>0.83838793770946984</v>
      </c>
    </row>
    <row r="14" spans="1:9">
      <c r="A14" s="168">
        <v>7</v>
      </c>
      <c r="B14" s="1" t="s">
        <v>100</v>
      </c>
      <c r="C14" s="630">
        <v>16286453.460000008</v>
      </c>
      <c r="D14" s="630">
        <v>3453283.88</v>
      </c>
      <c r="E14" s="630">
        <v>2531820</v>
      </c>
      <c r="F14" s="630">
        <v>18818273.460000008</v>
      </c>
      <c r="G14" s="631">
        <v>18818273.460000008</v>
      </c>
      <c r="H14" s="632">
        <v>1</v>
      </c>
    </row>
    <row r="15" spans="1:9">
      <c r="A15" s="168">
        <v>8</v>
      </c>
      <c r="B15" s="1" t="s">
        <v>101</v>
      </c>
      <c r="C15" s="630">
        <v>5712365.0199999996</v>
      </c>
      <c r="D15" s="630"/>
      <c r="E15" s="630"/>
      <c r="F15" s="630">
        <v>5712365.0199999996</v>
      </c>
      <c r="G15" s="631">
        <v>5712365.0199999996</v>
      </c>
      <c r="H15" s="632">
        <v>1</v>
      </c>
    </row>
    <row r="16" spans="1:9">
      <c r="A16" s="168">
        <v>9</v>
      </c>
      <c r="B16" s="1" t="s">
        <v>102</v>
      </c>
      <c r="C16" s="630">
        <v>0</v>
      </c>
      <c r="D16" s="630"/>
      <c r="E16" s="630"/>
      <c r="F16" s="630">
        <v>0</v>
      </c>
      <c r="G16" s="631">
        <v>0</v>
      </c>
      <c r="H16" s="632" t="e">
        <v>#DIV/0!</v>
      </c>
    </row>
    <row r="17" spans="1:8">
      <c r="A17" s="168">
        <v>10</v>
      </c>
      <c r="B17" s="1" t="s">
        <v>103</v>
      </c>
      <c r="C17" s="630">
        <v>679825.84999999986</v>
      </c>
      <c r="D17" s="630"/>
      <c r="E17" s="630"/>
      <c r="F17" s="630">
        <v>679825.84999999986</v>
      </c>
      <c r="G17" s="631">
        <v>679825.84999999986</v>
      </c>
      <c r="H17" s="632">
        <v>1</v>
      </c>
    </row>
    <row r="18" spans="1:8">
      <c r="A18" s="168">
        <v>11</v>
      </c>
      <c r="B18" s="1" t="s">
        <v>104</v>
      </c>
      <c r="C18" s="630">
        <v>53577.21</v>
      </c>
      <c r="D18" s="630"/>
      <c r="E18" s="630"/>
      <c r="F18" s="630">
        <v>80365.815000000002</v>
      </c>
      <c r="G18" s="631">
        <v>80365.815000000002</v>
      </c>
      <c r="H18" s="632">
        <v>1.5</v>
      </c>
    </row>
    <row r="19" spans="1:8">
      <c r="A19" s="168">
        <v>12</v>
      </c>
      <c r="B19" s="1" t="s">
        <v>105</v>
      </c>
      <c r="C19" s="630">
        <v>0</v>
      </c>
      <c r="D19" s="630"/>
      <c r="E19" s="630"/>
      <c r="F19" s="630">
        <v>0</v>
      </c>
      <c r="G19" s="631">
        <v>0</v>
      </c>
      <c r="H19" s="632" t="e">
        <v>#DIV/0!</v>
      </c>
    </row>
    <row r="20" spans="1:8">
      <c r="A20" s="168">
        <v>13</v>
      </c>
      <c r="B20" s="1" t="s">
        <v>246</v>
      </c>
      <c r="C20" s="630">
        <v>0</v>
      </c>
      <c r="D20" s="630"/>
      <c r="E20" s="630"/>
      <c r="F20" s="630">
        <v>0</v>
      </c>
      <c r="G20" s="631">
        <v>0</v>
      </c>
      <c r="H20" s="632" t="e">
        <v>#DIV/0!</v>
      </c>
    </row>
    <row r="21" spans="1:8">
      <c r="A21" s="168">
        <v>14</v>
      </c>
      <c r="B21" s="1" t="s">
        <v>107</v>
      </c>
      <c r="C21" s="630">
        <v>28695448.690000001</v>
      </c>
      <c r="D21" s="630"/>
      <c r="E21" s="630"/>
      <c r="F21" s="630">
        <v>26289633.908</v>
      </c>
      <c r="G21" s="631">
        <v>26289633.908</v>
      </c>
      <c r="H21" s="632">
        <v>0.91616040550575539</v>
      </c>
    </row>
    <row r="22" spans="1:8" ht="13.5" thickBot="1">
      <c r="A22" s="171"/>
      <c r="B22" s="172" t="s">
        <v>108</v>
      </c>
      <c r="C22" s="278">
        <v>89399881.719999999</v>
      </c>
      <c r="D22" s="278">
        <v>3453283.88</v>
      </c>
      <c r="E22" s="278">
        <v>2531820</v>
      </c>
      <c r="F22" s="278">
        <v>58391664.179000013</v>
      </c>
      <c r="G22" s="278">
        <v>58391664.179000013</v>
      </c>
      <c r="H22" s="279">
        <v>0.63516352995233138</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115" zoomScaleNormal="115" workbookViewId="0">
      <pane xSplit="2" ySplit="6" topLeftCell="C7" activePane="bottomRight" state="frozen"/>
      <selection pane="topRight" activeCell="C1" sqref="C1"/>
      <selection pane="bottomLeft" activeCell="A6" sqref="A6"/>
      <selection pane="bottomRight" activeCell="I25" sqref="I25"/>
    </sheetView>
  </sheetViews>
  <sheetFormatPr defaultColWidth="9.28515625" defaultRowHeight="12.75"/>
  <cols>
    <col min="1" max="1" width="10.5703125" style="246" bestFit="1" customWidth="1"/>
    <col min="2" max="2" width="45.28515625" style="246" customWidth="1"/>
    <col min="3" max="11" width="12.7109375" style="246" customWidth="1"/>
    <col min="12" max="16384" width="9.28515625" style="246"/>
  </cols>
  <sheetData>
    <row r="1" spans="1:11">
      <c r="A1" s="246" t="s">
        <v>30</v>
      </c>
      <c r="B1" s="3" t="str">
        <f>'Info '!C2</f>
        <v>JSC Silk Bank</v>
      </c>
    </row>
    <row r="2" spans="1:11">
      <c r="A2" s="246" t="s">
        <v>31</v>
      </c>
      <c r="B2" s="547">
        <f>'1. key ratios '!B2</f>
        <v>44834</v>
      </c>
    </row>
    <row r="4" spans="1:11" ht="13.5" thickBot="1">
      <c r="A4" s="246" t="s">
        <v>248</v>
      </c>
      <c r="B4" s="315" t="s">
        <v>376</v>
      </c>
    </row>
    <row r="5" spans="1:11" ht="30" customHeight="1">
      <c r="A5" s="673"/>
      <c r="B5" s="674"/>
      <c r="C5" s="675" t="s">
        <v>428</v>
      </c>
      <c r="D5" s="675"/>
      <c r="E5" s="675"/>
      <c r="F5" s="675" t="s">
        <v>429</v>
      </c>
      <c r="G5" s="675"/>
      <c r="H5" s="675"/>
      <c r="I5" s="675" t="s">
        <v>430</v>
      </c>
      <c r="J5" s="675"/>
      <c r="K5" s="676"/>
    </row>
    <row r="6" spans="1:11">
      <c r="A6" s="291"/>
      <c r="B6" s="292"/>
      <c r="C6" s="27" t="s">
        <v>69</v>
      </c>
      <c r="D6" s="27" t="s">
        <v>70</v>
      </c>
      <c r="E6" s="27" t="s">
        <v>71</v>
      </c>
      <c r="F6" s="27" t="s">
        <v>69</v>
      </c>
      <c r="G6" s="27" t="s">
        <v>70</v>
      </c>
      <c r="H6" s="27" t="s">
        <v>71</v>
      </c>
      <c r="I6" s="27" t="s">
        <v>69</v>
      </c>
      <c r="J6" s="27" t="s">
        <v>70</v>
      </c>
      <c r="K6" s="27" t="s">
        <v>71</v>
      </c>
    </row>
    <row r="7" spans="1:11">
      <c r="A7" s="293" t="s">
        <v>379</v>
      </c>
      <c r="B7" s="294"/>
      <c r="C7" s="294"/>
      <c r="D7" s="294"/>
      <c r="E7" s="294"/>
      <c r="F7" s="294"/>
      <c r="G7" s="294"/>
      <c r="H7" s="294"/>
      <c r="I7" s="294"/>
      <c r="J7" s="294"/>
      <c r="K7" s="295"/>
    </row>
    <row r="8" spans="1:11">
      <c r="A8" s="296">
        <v>1</v>
      </c>
      <c r="B8" s="297" t="s">
        <v>377</v>
      </c>
      <c r="C8" s="588"/>
      <c r="D8" s="588"/>
      <c r="E8" s="588"/>
      <c r="F8" s="589">
        <v>30704429.150000002</v>
      </c>
      <c r="G8" s="589">
        <v>8365857.29</v>
      </c>
      <c r="H8" s="589">
        <v>39070286.440000005</v>
      </c>
      <c r="I8" s="589">
        <v>26329384.430000003</v>
      </c>
      <c r="J8" s="589">
        <v>2168198.1799999997</v>
      </c>
      <c r="K8" s="590">
        <v>28497582.610000003</v>
      </c>
    </row>
    <row r="9" spans="1:11">
      <c r="A9" s="293" t="s">
        <v>380</v>
      </c>
      <c r="B9" s="294"/>
      <c r="C9" s="591"/>
      <c r="D9" s="591"/>
      <c r="E9" s="591"/>
      <c r="F9" s="591"/>
      <c r="G9" s="591"/>
      <c r="H9" s="591"/>
      <c r="I9" s="591"/>
      <c r="J9" s="591"/>
      <c r="K9" s="592"/>
    </row>
    <row r="10" spans="1:11">
      <c r="A10" s="298">
        <v>2</v>
      </c>
      <c r="B10" s="299" t="s">
        <v>388</v>
      </c>
      <c r="C10" s="593">
        <v>750608.60000000009</v>
      </c>
      <c r="D10" s="594">
        <v>1339832.7200000002</v>
      </c>
      <c r="E10" s="594">
        <v>2090441.3200000003</v>
      </c>
      <c r="F10" s="594">
        <v>226495.39835000003</v>
      </c>
      <c r="G10" s="594">
        <v>480649.57919999986</v>
      </c>
      <c r="H10" s="594">
        <v>707144.97754999995</v>
      </c>
      <c r="I10" s="594">
        <v>42070.188500000004</v>
      </c>
      <c r="J10" s="594">
        <v>73866.085000000006</v>
      </c>
      <c r="K10" s="595">
        <v>115936.27350000001</v>
      </c>
    </row>
    <row r="11" spans="1:11">
      <c r="A11" s="298">
        <v>3</v>
      </c>
      <c r="B11" s="299" t="s">
        <v>382</v>
      </c>
      <c r="C11" s="593">
        <v>11685733.159999998</v>
      </c>
      <c r="D11" s="594">
        <v>6351444.5700000003</v>
      </c>
      <c r="E11" s="594">
        <v>18037177.729999997</v>
      </c>
      <c r="F11" s="594">
        <v>6491290.3004999999</v>
      </c>
      <c r="G11" s="594">
        <v>3639684.7532500001</v>
      </c>
      <c r="H11" s="594">
        <v>10130975.053750001</v>
      </c>
      <c r="I11" s="594">
        <v>4954806.3334999997</v>
      </c>
      <c r="J11" s="594">
        <v>1806002.4944999998</v>
      </c>
      <c r="K11" s="595">
        <v>6760808.8279999997</v>
      </c>
    </row>
    <row r="12" spans="1:11">
      <c r="A12" s="298">
        <v>4</v>
      </c>
      <c r="B12" s="299" t="s">
        <v>383</v>
      </c>
      <c r="C12" s="593">
        <v>14580186</v>
      </c>
      <c r="D12" s="594">
        <v>0</v>
      </c>
      <c r="E12" s="594">
        <v>14580186</v>
      </c>
      <c r="F12" s="594"/>
      <c r="G12" s="594"/>
      <c r="H12" s="594">
        <v>0</v>
      </c>
      <c r="I12" s="594"/>
      <c r="J12" s="594">
        <v>0</v>
      </c>
      <c r="K12" s="595">
        <v>0</v>
      </c>
    </row>
    <row r="13" spans="1:11">
      <c r="A13" s="298">
        <v>5</v>
      </c>
      <c r="B13" s="299" t="s">
        <v>391</v>
      </c>
      <c r="C13" s="593">
        <v>3605522.5600000005</v>
      </c>
      <c r="D13" s="594">
        <v>566830.53</v>
      </c>
      <c r="E13" s="594">
        <v>4172353.0900000008</v>
      </c>
      <c r="F13" s="594">
        <v>786085.84659999993</v>
      </c>
      <c r="G13" s="594">
        <v>87825.190500000012</v>
      </c>
      <c r="H13" s="594">
        <v>873911.03709999996</v>
      </c>
      <c r="I13" s="594">
        <v>220457.5295</v>
      </c>
      <c r="J13" s="594">
        <v>29741.832000000006</v>
      </c>
      <c r="K13" s="595">
        <v>250199.3615</v>
      </c>
    </row>
    <row r="14" spans="1:11">
      <c r="A14" s="298">
        <v>6</v>
      </c>
      <c r="B14" s="299" t="s">
        <v>423</v>
      </c>
      <c r="C14" s="593"/>
      <c r="D14" s="594"/>
      <c r="E14" s="594">
        <v>0</v>
      </c>
      <c r="F14" s="594">
        <v>0</v>
      </c>
      <c r="G14" s="594">
        <v>0</v>
      </c>
      <c r="H14" s="594">
        <v>0</v>
      </c>
      <c r="I14" s="594">
        <v>0</v>
      </c>
      <c r="J14" s="594">
        <v>0</v>
      </c>
      <c r="K14" s="595">
        <v>0</v>
      </c>
    </row>
    <row r="15" spans="1:11">
      <c r="A15" s="298">
        <v>7</v>
      </c>
      <c r="B15" s="299" t="s">
        <v>424</v>
      </c>
      <c r="C15" s="593">
        <v>1400431.9</v>
      </c>
      <c r="D15" s="594">
        <v>749845.16</v>
      </c>
      <c r="E15" s="594">
        <v>2150277.06</v>
      </c>
      <c r="F15" s="594">
        <v>1400431.9</v>
      </c>
      <c r="G15" s="594">
        <v>749845.16</v>
      </c>
      <c r="H15" s="594">
        <v>2150277.06</v>
      </c>
      <c r="I15" s="594">
        <v>1400431.9</v>
      </c>
      <c r="J15" s="594">
        <v>749845.16</v>
      </c>
      <c r="K15" s="595">
        <v>2150277.06</v>
      </c>
    </row>
    <row r="16" spans="1:11">
      <c r="A16" s="298">
        <v>8</v>
      </c>
      <c r="B16" s="300" t="s">
        <v>384</v>
      </c>
      <c r="C16" s="593">
        <v>32022482.219999999</v>
      </c>
      <c r="D16" s="594">
        <v>9007952.9800000004</v>
      </c>
      <c r="E16" s="594">
        <v>41030435.200000003</v>
      </c>
      <c r="F16" s="594">
        <v>8904303.4454500005</v>
      </c>
      <c r="G16" s="594">
        <v>4958004.6829500003</v>
      </c>
      <c r="H16" s="594">
        <v>13862308.128400002</v>
      </c>
      <c r="I16" s="594">
        <v>6617765.9515000004</v>
      </c>
      <c r="J16" s="594">
        <v>2659455.5714999996</v>
      </c>
      <c r="K16" s="595">
        <v>9277221.523</v>
      </c>
    </row>
    <row r="17" spans="1:11">
      <c r="A17" s="293" t="s">
        <v>381</v>
      </c>
      <c r="B17" s="294"/>
      <c r="C17" s="591"/>
      <c r="D17" s="591"/>
      <c r="E17" s="591"/>
      <c r="F17" s="591"/>
      <c r="G17" s="591"/>
      <c r="H17" s="591"/>
      <c r="I17" s="591"/>
      <c r="J17" s="591"/>
      <c r="K17" s="592"/>
    </row>
    <row r="18" spans="1:11">
      <c r="A18" s="298">
        <v>9</v>
      </c>
      <c r="B18" s="299" t="s">
        <v>387</v>
      </c>
      <c r="C18" s="593">
        <v>0</v>
      </c>
      <c r="D18" s="594">
        <v>0</v>
      </c>
      <c r="E18" s="594">
        <v>0</v>
      </c>
      <c r="F18" s="594"/>
      <c r="G18" s="594"/>
      <c r="H18" s="594">
        <v>0</v>
      </c>
      <c r="I18" s="594"/>
      <c r="J18" s="594"/>
      <c r="K18" s="595">
        <v>0</v>
      </c>
    </row>
    <row r="19" spans="1:11">
      <c r="A19" s="298">
        <v>10</v>
      </c>
      <c r="B19" s="299" t="s">
        <v>425</v>
      </c>
      <c r="C19" s="593">
        <v>16986244.710000001</v>
      </c>
      <c r="D19" s="594">
        <v>10582026.260000002</v>
      </c>
      <c r="E19" s="594">
        <v>27568270.970000003</v>
      </c>
      <c r="F19" s="594">
        <v>181241.36500000002</v>
      </c>
      <c r="G19" s="594">
        <v>26254.15</v>
      </c>
      <c r="H19" s="594">
        <v>207495.51500000001</v>
      </c>
      <c r="I19" s="594">
        <v>4556286.0850000009</v>
      </c>
      <c r="J19" s="594">
        <v>6392934.1600000011</v>
      </c>
      <c r="K19" s="595">
        <v>10949220.245000001</v>
      </c>
    </row>
    <row r="20" spans="1:11">
      <c r="A20" s="298">
        <v>11</v>
      </c>
      <c r="B20" s="299" t="s">
        <v>386</v>
      </c>
      <c r="C20" s="593">
        <v>3993289.6500000004</v>
      </c>
      <c r="D20" s="594">
        <v>0</v>
      </c>
      <c r="E20" s="594">
        <v>3993289.6500000004</v>
      </c>
      <c r="F20" s="594">
        <v>400000</v>
      </c>
      <c r="G20" s="594">
        <v>0</v>
      </c>
      <c r="H20" s="594">
        <v>400000</v>
      </c>
      <c r="I20" s="594">
        <v>400000</v>
      </c>
      <c r="J20" s="594">
        <v>0</v>
      </c>
      <c r="K20" s="595">
        <v>400000</v>
      </c>
    </row>
    <row r="21" spans="1:11" ht="13.5" thickBot="1">
      <c r="A21" s="301">
        <v>12</v>
      </c>
      <c r="B21" s="302" t="s">
        <v>385</v>
      </c>
      <c r="C21" s="596">
        <v>20979534.359999999</v>
      </c>
      <c r="D21" s="597">
        <v>10582026.260000002</v>
      </c>
      <c r="E21" s="596">
        <v>31561560.620000001</v>
      </c>
      <c r="F21" s="597">
        <v>581241.36499999999</v>
      </c>
      <c r="G21" s="597">
        <v>26254.15</v>
      </c>
      <c r="H21" s="597">
        <v>607495.51500000001</v>
      </c>
      <c r="I21" s="597">
        <v>4956286.0850000009</v>
      </c>
      <c r="J21" s="597">
        <v>6392934.1600000011</v>
      </c>
      <c r="K21" s="598">
        <v>11349220.245000001</v>
      </c>
    </row>
    <row r="22" spans="1:11" ht="38.25" customHeight="1" thickBot="1">
      <c r="A22" s="303"/>
      <c r="B22" s="304"/>
      <c r="C22" s="441"/>
      <c r="D22" s="441"/>
      <c r="E22" s="441"/>
      <c r="F22" s="677" t="s">
        <v>427</v>
      </c>
      <c r="G22" s="678"/>
      <c r="H22" s="678"/>
      <c r="I22" s="677" t="s">
        <v>392</v>
      </c>
      <c r="J22" s="678"/>
      <c r="K22" s="679"/>
    </row>
    <row r="23" spans="1:11">
      <c r="A23" s="305">
        <v>13</v>
      </c>
      <c r="B23" s="306" t="s">
        <v>377</v>
      </c>
      <c r="C23" s="599"/>
      <c r="D23" s="599"/>
      <c r="E23" s="599"/>
      <c r="F23" s="600">
        <v>30704429.150000002</v>
      </c>
      <c r="G23" s="600">
        <v>8365857.29</v>
      </c>
      <c r="H23" s="600">
        <v>39070286.440000005</v>
      </c>
      <c r="I23" s="600">
        <v>26329384.430000003</v>
      </c>
      <c r="J23" s="600">
        <v>2168198.1799999997</v>
      </c>
      <c r="K23" s="601">
        <v>28497582.610000003</v>
      </c>
    </row>
    <row r="24" spans="1:11" ht="13.5" thickBot="1">
      <c r="A24" s="307">
        <v>14</v>
      </c>
      <c r="B24" s="308" t="s">
        <v>389</v>
      </c>
      <c r="C24" s="602"/>
      <c r="D24" s="603"/>
      <c r="E24" s="604"/>
      <c r="F24" s="605">
        <v>8323062.0804500002</v>
      </c>
      <c r="G24" s="605">
        <v>4931750.5329499999</v>
      </c>
      <c r="H24" s="605">
        <v>13254812.613400001</v>
      </c>
      <c r="I24" s="605">
        <v>1661479.8664999995</v>
      </c>
      <c r="J24" s="605">
        <v>664863.8928749999</v>
      </c>
      <c r="K24" s="606">
        <v>2326343.7593749994</v>
      </c>
    </row>
    <row r="25" spans="1:11" ht="13.5" thickBot="1">
      <c r="A25" s="312">
        <v>15</v>
      </c>
      <c r="B25" s="313" t="s">
        <v>390</v>
      </c>
      <c r="C25" s="314"/>
      <c r="D25" s="314"/>
      <c r="E25" s="314"/>
      <c r="F25" s="586">
        <v>3.6890784729482538</v>
      </c>
      <c r="G25" s="586">
        <v>1.6963261288473646</v>
      </c>
      <c r="H25" s="586">
        <v>2.9476302366207543</v>
      </c>
      <c r="I25" s="586">
        <v>15.846947628359967</v>
      </c>
      <c r="J25" s="586">
        <v>3.2611158512824212</v>
      </c>
      <c r="K25" s="587">
        <v>12.249944787891634</v>
      </c>
    </row>
    <row r="27" spans="1:11" ht="51">
      <c r="B27" s="290" t="s">
        <v>426</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B6" activePane="bottomRight" state="frozen"/>
      <selection pane="topRight" activeCell="B1" sqref="B1"/>
      <selection pane="bottomLeft" activeCell="A5" sqref="A5"/>
      <selection pane="bottomRight" activeCell="C8" sqref="C8"/>
    </sheetView>
  </sheetViews>
  <sheetFormatPr defaultColWidth="9.28515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28515625" style="47"/>
  </cols>
  <sheetData>
    <row r="1" spans="1:14">
      <c r="A1" s="4" t="s">
        <v>30</v>
      </c>
      <c r="B1" s="3" t="str">
        <f>'Info '!C2</f>
        <v>JSC Silk Bank</v>
      </c>
    </row>
    <row r="2" spans="1:14" ht="14.25" customHeight="1">
      <c r="A2" s="4" t="s">
        <v>31</v>
      </c>
      <c r="B2" s="547">
        <f>'1. key ratios '!B2</f>
        <v>44834</v>
      </c>
    </row>
    <row r="3" spans="1:14" ht="14.25" customHeight="1"/>
    <row r="4" spans="1:14" ht="13.5" thickBot="1">
      <c r="A4" s="4" t="s">
        <v>264</v>
      </c>
      <c r="B4" s="240" t="s">
        <v>28</v>
      </c>
    </row>
    <row r="5" spans="1:14" s="178" customFormat="1">
      <c r="A5" s="174"/>
      <c r="B5" s="175"/>
      <c r="C5" s="176" t="s">
        <v>0</v>
      </c>
      <c r="D5" s="176" t="s">
        <v>1</v>
      </c>
      <c r="E5" s="176" t="s">
        <v>2</v>
      </c>
      <c r="F5" s="176" t="s">
        <v>3</v>
      </c>
      <c r="G5" s="176" t="s">
        <v>4</v>
      </c>
      <c r="H5" s="176" t="s">
        <v>5</v>
      </c>
      <c r="I5" s="176" t="s">
        <v>8</v>
      </c>
      <c r="J5" s="176" t="s">
        <v>9</v>
      </c>
      <c r="K5" s="176" t="s">
        <v>10</v>
      </c>
      <c r="L5" s="176" t="s">
        <v>11</v>
      </c>
      <c r="M5" s="176" t="s">
        <v>12</v>
      </c>
      <c r="N5" s="177" t="s">
        <v>13</v>
      </c>
    </row>
    <row r="6" spans="1:14" ht="25.5">
      <c r="A6" s="179"/>
      <c r="B6" s="180"/>
      <c r="C6" s="181" t="s">
        <v>263</v>
      </c>
      <c r="D6" s="182" t="s">
        <v>262</v>
      </c>
      <c r="E6" s="183" t="s">
        <v>261</v>
      </c>
      <c r="F6" s="184">
        <v>0</v>
      </c>
      <c r="G6" s="184">
        <v>0.2</v>
      </c>
      <c r="H6" s="184">
        <v>0.35</v>
      </c>
      <c r="I6" s="184">
        <v>0.5</v>
      </c>
      <c r="J6" s="184">
        <v>0.75</v>
      </c>
      <c r="K6" s="184">
        <v>1</v>
      </c>
      <c r="L6" s="184">
        <v>1.5</v>
      </c>
      <c r="M6" s="184">
        <v>2.5</v>
      </c>
      <c r="N6" s="239" t="s">
        <v>275</v>
      </c>
    </row>
    <row r="7" spans="1:14" ht="15">
      <c r="A7" s="185">
        <v>1</v>
      </c>
      <c r="B7" s="186" t="s">
        <v>260</v>
      </c>
      <c r="C7" s="187">
        <f>SUM(C8:C13)</f>
        <v>9974598.6600000001</v>
      </c>
      <c r="D7" s="180"/>
      <c r="E7" s="188">
        <f t="shared" ref="E7:M7" si="0">SUM(E8:E13)</f>
        <v>199491.97320000001</v>
      </c>
      <c r="F7" s="189">
        <f>SUM(F8:F13)</f>
        <v>0</v>
      </c>
      <c r="G7" s="189">
        <f t="shared" si="0"/>
        <v>0</v>
      </c>
      <c r="H7" s="189">
        <f t="shared" si="0"/>
        <v>0</v>
      </c>
      <c r="I7" s="189">
        <f t="shared" si="0"/>
        <v>0</v>
      </c>
      <c r="J7" s="189">
        <f t="shared" si="0"/>
        <v>0</v>
      </c>
      <c r="K7" s="189">
        <f t="shared" si="0"/>
        <v>199491.97320000001</v>
      </c>
      <c r="L7" s="189">
        <f t="shared" si="0"/>
        <v>0</v>
      </c>
      <c r="M7" s="189">
        <f t="shared" si="0"/>
        <v>0</v>
      </c>
      <c r="N7" s="190">
        <f>SUM(N8:N13)</f>
        <v>199491.97320000001</v>
      </c>
    </row>
    <row r="8" spans="1:14" ht="14.25">
      <c r="A8" s="185">
        <v>1.1000000000000001</v>
      </c>
      <c r="B8" s="191" t="s">
        <v>258</v>
      </c>
      <c r="C8" s="189">
        <v>9974598.6600000001</v>
      </c>
      <c r="D8" s="192">
        <v>0.02</v>
      </c>
      <c r="E8" s="188">
        <f>C8*D8</f>
        <v>199491.97320000001</v>
      </c>
      <c r="F8" s="189"/>
      <c r="G8" s="189"/>
      <c r="H8" s="189"/>
      <c r="I8" s="189"/>
      <c r="J8" s="189"/>
      <c r="K8" s="189">
        <f>E8</f>
        <v>199491.97320000001</v>
      </c>
      <c r="L8" s="189"/>
      <c r="M8" s="189"/>
      <c r="N8" s="190">
        <f>SUMPRODUCT($F$6:$M$6,F8:M8)</f>
        <v>199491.97320000001</v>
      </c>
    </row>
    <row r="9" spans="1:14" ht="14.25">
      <c r="A9" s="185">
        <v>1.2</v>
      </c>
      <c r="B9" s="191" t="s">
        <v>257</v>
      </c>
      <c r="C9" s="189">
        <v>0</v>
      </c>
      <c r="D9" s="192">
        <v>0.05</v>
      </c>
      <c r="E9" s="188">
        <f>C9*D9</f>
        <v>0</v>
      </c>
      <c r="F9" s="189"/>
      <c r="G9" s="189"/>
      <c r="H9" s="189"/>
      <c r="I9" s="189"/>
      <c r="J9" s="189"/>
      <c r="K9" s="189"/>
      <c r="L9" s="189"/>
      <c r="M9" s="189"/>
      <c r="N9" s="190">
        <f t="shared" ref="N9:N12" si="1">SUMPRODUCT($F$6:$M$6,F9:M9)</f>
        <v>0</v>
      </c>
    </row>
    <row r="10" spans="1:14" ht="14.25">
      <c r="A10" s="185">
        <v>1.3</v>
      </c>
      <c r="B10" s="191" t="s">
        <v>256</v>
      </c>
      <c r="C10" s="189">
        <v>0</v>
      </c>
      <c r="D10" s="192">
        <v>0.08</v>
      </c>
      <c r="E10" s="188">
        <f>C10*D10</f>
        <v>0</v>
      </c>
      <c r="F10" s="189"/>
      <c r="G10" s="189"/>
      <c r="H10" s="189"/>
      <c r="I10" s="189"/>
      <c r="J10" s="189"/>
      <c r="K10" s="189"/>
      <c r="L10" s="189"/>
      <c r="M10" s="189"/>
      <c r="N10" s="190">
        <f>SUMPRODUCT($F$6:$M$6,F10:M10)</f>
        <v>0</v>
      </c>
    </row>
    <row r="11" spans="1:14" ht="14.25">
      <c r="A11" s="185">
        <v>1.4</v>
      </c>
      <c r="B11" s="191" t="s">
        <v>255</v>
      </c>
      <c r="C11" s="189">
        <v>0</v>
      </c>
      <c r="D11" s="192">
        <v>0.11</v>
      </c>
      <c r="E11" s="188">
        <f>C11*D11</f>
        <v>0</v>
      </c>
      <c r="F11" s="189"/>
      <c r="G11" s="189"/>
      <c r="H11" s="189"/>
      <c r="I11" s="189"/>
      <c r="J11" s="189"/>
      <c r="K11" s="189"/>
      <c r="L11" s="189"/>
      <c r="M11" s="189"/>
      <c r="N11" s="190">
        <f t="shared" si="1"/>
        <v>0</v>
      </c>
    </row>
    <row r="12" spans="1:14" ht="14.25">
      <c r="A12" s="185">
        <v>1.5</v>
      </c>
      <c r="B12" s="191" t="s">
        <v>254</v>
      </c>
      <c r="C12" s="189">
        <v>0</v>
      </c>
      <c r="D12" s="192">
        <v>0.14000000000000001</v>
      </c>
      <c r="E12" s="188">
        <f>C12*D12</f>
        <v>0</v>
      </c>
      <c r="F12" s="189"/>
      <c r="G12" s="189"/>
      <c r="H12" s="189"/>
      <c r="I12" s="189"/>
      <c r="J12" s="189"/>
      <c r="K12" s="189"/>
      <c r="L12" s="189"/>
      <c r="M12" s="189"/>
      <c r="N12" s="190">
        <f t="shared" si="1"/>
        <v>0</v>
      </c>
    </row>
    <row r="13" spans="1:14" ht="14.25">
      <c r="A13" s="185">
        <v>1.6</v>
      </c>
      <c r="B13" s="193" t="s">
        <v>253</v>
      </c>
      <c r="C13" s="189">
        <v>0</v>
      </c>
      <c r="D13" s="194"/>
      <c r="E13" s="189"/>
      <c r="F13" s="189"/>
      <c r="G13" s="189"/>
      <c r="H13" s="189"/>
      <c r="I13" s="189"/>
      <c r="J13" s="189"/>
      <c r="K13" s="189"/>
      <c r="L13" s="189"/>
      <c r="M13" s="189"/>
      <c r="N13" s="190">
        <f>SUMPRODUCT($F$6:$M$6,F13:M13)</f>
        <v>0</v>
      </c>
    </row>
    <row r="14" spans="1:14" ht="15">
      <c r="A14" s="185">
        <v>2</v>
      </c>
      <c r="B14" s="195" t="s">
        <v>259</v>
      </c>
      <c r="C14" s="187">
        <f>SUM(C15:C20)</f>
        <v>0</v>
      </c>
      <c r="D14" s="180"/>
      <c r="E14" s="188">
        <f t="shared" ref="E14:M14" si="2">SUM(E15:E20)</f>
        <v>0</v>
      </c>
      <c r="F14" s="189">
        <f t="shared" si="2"/>
        <v>0</v>
      </c>
      <c r="G14" s="189">
        <f t="shared" si="2"/>
        <v>0</v>
      </c>
      <c r="H14" s="189">
        <f t="shared" si="2"/>
        <v>0</v>
      </c>
      <c r="I14" s="189">
        <f t="shared" si="2"/>
        <v>0</v>
      </c>
      <c r="J14" s="189">
        <f t="shared" si="2"/>
        <v>0</v>
      </c>
      <c r="K14" s="189">
        <f t="shared" si="2"/>
        <v>0</v>
      </c>
      <c r="L14" s="189">
        <f t="shared" si="2"/>
        <v>0</v>
      </c>
      <c r="M14" s="189">
        <f t="shared" si="2"/>
        <v>0</v>
      </c>
      <c r="N14" s="190">
        <f>SUM(N15:N20)</f>
        <v>0</v>
      </c>
    </row>
    <row r="15" spans="1:14" ht="14.25">
      <c r="A15" s="185">
        <v>2.1</v>
      </c>
      <c r="B15" s="193" t="s">
        <v>258</v>
      </c>
      <c r="C15" s="189"/>
      <c r="D15" s="192">
        <v>5.0000000000000001E-3</v>
      </c>
      <c r="E15" s="188">
        <f>C15*D15</f>
        <v>0</v>
      </c>
      <c r="F15" s="189"/>
      <c r="G15" s="189"/>
      <c r="H15" s="189"/>
      <c r="I15" s="189"/>
      <c r="J15" s="189"/>
      <c r="K15" s="189"/>
      <c r="L15" s="189"/>
      <c r="M15" s="189"/>
      <c r="N15" s="190">
        <f>SUMPRODUCT($F$6:$M$6,F15:M15)</f>
        <v>0</v>
      </c>
    </row>
    <row r="16" spans="1:14" ht="14.25">
      <c r="A16" s="185">
        <v>2.2000000000000002</v>
      </c>
      <c r="B16" s="193" t="s">
        <v>257</v>
      </c>
      <c r="C16" s="189"/>
      <c r="D16" s="192">
        <v>0.01</v>
      </c>
      <c r="E16" s="188">
        <f>C16*D16</f>
        <v>0</v>
      </c>
      <c r="F16" s="189"/>
      <c r="G16" s="189"/>
      <c r="H16" s="189"/>
      <c r="I16" s="189"/>
      <c r="J16" s="189"/>
      <c r="K16" s="189"/>
      <c r="L16" s="189"/>
      <c r="M16" s="189"/>
      <c r="N16" s="190">
        <f t="shared" ref="N16:N20" si="3">SUMPRODUCT($F$6:$M$6,F16:M16)</f>
        <v>0</v>
      </c>
    </row>
    <row r="17" spans="1:14" ht="14.25">
      <c r="A17" s="185">
        <v>2.2999999999999998</v>
      </c>
      <c r="B17" s="193" t="s">
        <v>256</v>
      </c>
      <c r="C17" s="189"/>
      <c r="D17" s="192">
        <v>0.02</v>
      </c>
      <c r="E17" s="188">
        <f>C17*D17</f>
        <v>0</v>
      </c>
      <c r="F17" s="189"/>
      <c r="G17" s="189"/>
      <c r="H17" s="189"/>
      <c r="I17" s="189"/>
      <c r="J17" s="189"/>
      <c r="K17" s="189"/>
      <c r="L17" s="189"/>
      <c r="M17" s="189"/>
      <c r="N17" s="190">
        <f t="shared" si="3"/>
        <v>0</v>
      </c>
    </row>
    <row r="18" spans="1:14" ht="14.25">
      <c r="A18" s="185">
        <v>2.4</v>
      </c>
      <c r="B18" s="193" t="s">
        <v>255</v>
      </c>
      <c r="C18" s="189"/>
      <c r="D18" s="192">
        <v>0.03</v>
      </c>
      <c r="E18" s="188">
        <f>C18*D18</f>
        <v>0</v>
      </c>
      <c r="F18" s="189"/>
      <c r="G18" s="189"/>
      <c r="H18" s="189"/>
      <c r="I18" s="189"/>
      <c r="J18" s="189"/>
      <c r="K18" s="189"/>
      <c r="L18" s="189"/>
      <c r="M18" s="189"/>
      <c r="N18" s="190">
        <f t="shared" si="3"/>
        <v>0</v>
      </c>
    </row>
    <row r="19" spans="1:14" ht="14.25">
      <c r="A19" s="185">
        <v>2.5</v>
      </c>
      <c r="B19" s="193" t="s">
        <v>254</v>
      </c>
      <c r="C19" s="189"/>
      <c r="D19" s="192">
        <v>0.04</v>
      </c>
      <c r="E19" s="188">
        <f>C19*D19</f>
        <v>0</v>
      </c>
      <c r="F19" s="189"/>
      <c r="G19" s="189"/>
      <c r="H19" s="189"/>
      <c r="I19" s="189"/>
      <c r="J19" s="189"/>
      <c r="K19" s="189"/>
      <c r="L19" s="189"/>
      <c r="M19" s="189"/>
      <c r="N19" s="190">
        <f t="shared" si="3"/>
        <v>0</v>
      </c>
    </row>
    <row r="20" spans="1:14" ht="14.25">
      <c r="A20" s="185">
        <v>2.6</v>
      </c>
      <c r="B20" s="193" t="s">
        <v>253</v>
      </c>
      <c r="C20" s="189"/>
      <c r="D20" s="194"/>
      <c r="E20" s="196"/>
      <c r="F20" s="189"/>
      <c r="G20" s="189"/>
      <c r="H20" s="189"/>
      <c r="I20" s="189"/>
      <c r="J20" s="189"/>
      <c r="K20" s="189"/>
      <c r="L20" s="189"/>
      <c r="M20" s="189"/>
      <c r="N20" s="190">
        <f t="shared" si="3"/>
        <v>0</v>
      </c>
    </row>
    <row r="21" spans="1:14" ht="15.75" thickBot="1">
      <c r="A21" s="197"/>
      <c r="B21" s="198" t="s">
        <v>108</v>
      </c>
      <c r="C21" s="173">
        <f>C14+C7</f>
        <v>9974598.6600000001</v>
      </c>
      <c r="D21" s="199"/>
      <c r="E21" s="200">
        <f>E14+E7</f>
        <v>199491.97320000001</v>
      </c>
      <c r="F21" s="201">
        <f>F7+F14</f>
        <v>0</v>
      </c>
      <c r="G21" s="201">
        <f t="shared" ref="G21:L21" si="4">G7+G14</f>
        <v>0</v>
      </c>
      <c r="H21" s="201">
        <f t="shared" si="4"/>
        <v>0</v>
      </c>
      <c r="I21" s="201">
        <f t="shared" si="4"/>
        <v>0</v>
      </c>
      <c r="J21" s="201">
        <f t="shared" si="4"/>
        <v>0</v>
      </c>
      <c r="K21" s="201">
        <f t="shared" si="4"/>
        <v>199491.97320000001</v>
      </c>
      <c r="L21" s="201">
        <f t="shared" si="4"/>
        <v>0</v>
      </c>
      <c r="M21" s="201">
        <f>M7+M14</f>
        <v>0</v>
      </c>
      <c r="N21" s="202">
        <f>N14+N7</f>
        <v>199491.97320000001</v>
      </c>
    </row>
    <row r="22" spans="1:14">
      <c r="E22" s="203"/>
      <c r="F22" s="203"/>
      <c r="G22" s="203"/>
      <c r="H22" s="203"/>
      <c r="I22" s="203"/>
      <c r="J22" s="203"/>
      <c r="K22" s="203"/>
      <c r="L22" s="203"/>
      <c r="M22" s="203"/>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zoomScale="115" zoomScaleNormal="115" workbookViewId="0">
      <selection activeCell="C6" sqref="C6:C38"/>
    </sheetView>
  </sheetViews>
  <sheetFormatPr defaultRowHeight="15"/>
  <cols>
    <col min="1" max="1" width="11.42578125" customWidth="1"/>
    <col min="2" max="2" width="76.7109375" style="348" customWidth="1"/>
    <col min="3" max="3" width="22.7109375" customWidth="1"/>
  </cols>
  <sheetData>
    <row r="1" spans="1:3">
      <c r="A1" s="2" t="s">
        <v>30</v>
      </c>
      <c r="B1" s="3" t="str">
        <f>'Info '!C2</f>
        <v>JSC Silk Bank</v>
      </c>
    </row>
    <row r="2" spans="1:3">
      <c r="A2" s="2" t="s">
        <v>31</v>
      </c>
      <c r="B2" s="547">
        <f>'1. key ratios '!B2</f>
        <v>44834</v>
      </c>
    </row>
    <row r="3" spans="1:3">
      <c r="A3" s="4"/>
      <c r="B3"/>
    </row>
    <row r="4" spans="1:3">
      <c r="A4" s="4" t="s">
        <v>431</v>
      </c>
      <c r="B4" t="s">
        <v>432</v>
      </c>
    </row>
    <row r="5" spans="1:3">
      <c r="A5" s="349" t="s">
        <v>433</v>
      </c>
      <c r="B5" s="350"/>
      <c r="C5" s="351"/>
    </row>
    <row r="6" spans="1:3" ht="24">
      <c r="A6" s="352">
        <v>1</v>
      </c>
      <c r="B6" s="353" t="s">
        <v>484</v>
      </c>
      <c r="C6" s="354">
        <v>89699268.600000009</v>
      </c>
    </row>
    <row r="7" spans="1:3">
      <c r="A7" s="352">
        <v>2</v>
      </c>
      <c r="B7" s="353" t="s">
        <v>434</v>
      </c>
      <c r="C7" s="354">
        <v>-4260714.42</v>
      </c>
    </row>
    <row r="8" spans="1:3" ht="24">
      <c r="A8" s="355">
        <v>3</v>
      </c>
      <c r="B8" s="356" t="s">
        <v>435</v>
      </c>
      <c r="C8" s="354">
        <v>85438554.180000007</v>
      </c>
    </row>
    <row r="9" spans="1:3">
      <c r="A9" s="349" t="s">
        <v>436</v>
      </c>
      <c r="B9" s="350"/>
      <c r="C9" s="357"/>
    </row>
    <row r="10" spans="1:3" ht="24">
      <c r="A10" s="358">
        <v>4</v>
      </c>
      <c r="B10" s="359" t="s">
        <v>437</v>
      </c>
      <c r="C10" s="354"/>
    </row>
    <row r="11" spans="1:3">
      <c r="A11" s="358">
        <v>5</v>
      </c>
      <c r="B11" s="360" t="s">
        <v>438</v>
      </c>
      <c r="C11" s="354"/>
    </row>
    <row r="12" spans="1:3">
      <c r="A12" s="358" t="s">
        <v>439</v>
      </c>
      <c r="B12" s="360" t="s">
        <v>440</v>
      </c>
      <c r="C12" s="354">
        <v>199491.97320000001</v>
      </c>
    </row>
    <row r="13" spans="1:3" ht="24">
      <c r="A13" s="361">
        <v>6</v>
      </c>
      <c r="B13" s="359" t="s">
        <v>441</v>
      </c>
      <c r="C13" s="354"/>
    </row>
    <row r="14" spans="1:3">
      <c r="A14" s="361">
        <v>7</v>
      </c>
      <c r="B14" s="362" t="s">
        <v>442</v>
      </c>
      <c r="C14" s="354"/>
    </row>
    <row r="15" spans="1:3">
      <c r="A15" s="363">
        <v>8</v>
      </c>
      <c r="B15" s="364" t="s">
        <v>443</v>
      </c>
      <c r="C15" s="354"/>
    </row>
    <row r="16" spans="1:3">
      <c r="A16" s="361">
        <v>9</v>
      </c>
      <c r="B16" s="362" t="s">
        <v>444</v>
      </c>
      <c r="C16" s="354"/>
    </row>
    <row r="17" spans="1:3">
      <c r="A17" s="361">
        <v>10</v>
      </c>
      <c r="B17" s="362" t="s">
        <v>445</v>
      </c>
      <c r="C17" s="354"/>
    </row>
    <row r="18" spans="1:3">
      <c r="A18" s="365">
        <v>11</v>
      </c>
      <c r="B18" s="366" t="s">
        <v>446</v>
      </c>
      <c r="C18" s="367">
        <v>199491.97320000001</v>
      </c>
    </row>
    <row r="19" spans="1:3">
      <c r="A19" s="368" t="s">
        <v>447</v>
      </c>
      <c r="B19" s="369"/>
      <c r="C19" s="370"/>
    </row>
    <row r="20" spans="1:3" ht="24">
      <c r="A20" s="371">
        <v>12</v>
      </c>
      <c r="B20" s="359" t="s">
        <v>448</v>
      </c>
      <c r="C20" s="354"/>
    </row>
    <row r="21" spans="1:3">
      <c r="A21" s="371">
        <v>13</v>
      </c>
      <c r="B21" s="359" t="s">
        <v>449</v>
      </c>
      <c r="C21" s="354"/>
    </row>
    <row r="22" spans="1:3">
      <c r="A22" s="371">
        <v>14</v>
      </c>
      <c r="B22" s="359" t="s">
        <v>450</v>
      </c>
      <c r="C22" s="354"/>
    </row>
    <row r="23" spans="1:3" ht="24">
      <c r="A23" s="371" t="s">
        <v>451</v>
      </c>
      <c r="B23" s="359" t="s">
        <v>452</v>
      </c>
      <c r="C23" s="354"/>
    </row>
    <row r="24" spans="1:3">
      <c r="A24" s="371">
        <v>15</v>
      </c>
      <c r="B24" s="359" t="s">
        <v>453</v>
      </c>
      <c r="C24" s="354"/>
    </row>
    <row r="25" spans="1:3">
      <c r="A25" s="371" t="s">
        <v>454</v>
      </c>
      <c r="B25" s="359" t="s">
        <v>455</v>
      </c>
      <c r="C25" s="354"/>
    </row>
    <row r="26" spans="1:3">
      <c r="A26" s="372">
        <v>16</v>
      </c>
      <c r="B26" s="373" t="s">
        <v>456</v>
      </c>
      <c r="C26" s="367">
        <v>0</v>
      </c>
    </row>
    <row r="27" spans="1:3">
      <c r="A27" s="349" t="s">
        <v>457</v>
      </c>
      <c r="B27" s="350"/>
      <c r="C27" s="357"/>
    </row>
    <row r="28" spans="1:3">
      <c r="A28" s="374">
        <v>17</v>
      </c>
      <c r="B28" s="360" t="s">
        <v>458</v>
      </c>
      <c r="C28" s="354">
        <v>3453283.88</v>
      </c>
    </row>
    <row r="29" spans="1:3">
      <c r="A29" s="374">
        <v>18</v>
      </c>
      <c r="B29" s="360" t="s">
        <v>459</v>
      </c>
      <c r="C29" s="354">
        <v>-829317.49199999997</v>
      </c>
    </row>
    <row r="30" spans="1:3">
      <c r="A30" s="372">
        <v>19</v>
      </c>
      <c r="B30" s="373" t="s">
        <v>460</v>
      </c>
      <c r="C30" s="367">
        <v>2623966.3879999998</v>
      </c>
    </row>
    <row r="31" spans="1:3">
      <c r="A31" s="349" t="s">
        <v>461</v>
      </c>
      <c r="B31" s="350"/>
      <c r="C31" s="357"/>
    </row>
    <row r="32" spans="1:3" ht="24">
      <c r="A32" s="374" t="s">
        <v>462</v>
      </c>
      <c r="B32" s="359" t="s">
        <v>463</v>
      </c>
      <c r="C32" s="375"/>
    </row>
    <row r="33" spans="1:3">
      <c r="A33" s="374" t="s">
        <v>464</v>
      </c>
      <c r="B33" s="360" t="s">
        <v>465</v>
      </c>
      <c r="C33" s="375"/>
    </row>
    <row r="34" spans="1:3">
      <c r="A34" s="349" t="s">
        <v>466</v>
      </c>
      <c r="B34" s="350"/>
      <c r="C34" s="357"/>
    </row>
    <row r="35" spans="1:3">
      <c r="A35" s="376">
        <v>20</v>
      </c>
      <c r="B35" s="377" t="s">
        <v>467</v>
      </c>
      <c r="C35" s="367">
        <v>47033072.099999994</v>
      </c>
    </row>
    <row r="36" spans="1:3">
      <c r="A36" s="372">
        <v>21</v>
      </c>
      <c r="B36" s="373" t="s">
        <v>468</v>
      </c>
      <c r="C36" s="367">
        <v>88262012.541199997</v>
      </c>
    </row>
    <row r="37" spans="1:3">
      <c r="A37" s="349" t="s">
        <v>469</v>
      </c>
      <c r="B37" s="350"/>
      <c r="C37" s="357"/>
    </row>
    <row r="38" spans="1:3">
      <c r="A38" s="372">
        <v>22</v>
      </c>
      <c r="B38" s="373" t="s">
        <v>469</v>
      </c>
      <c r="C38" s="607">
        <v>0.53288012300926557</v>
      </c>
    </row>
    <row r="39" spans="1:3">
      <c r="A39" s="349" t="s">
        <v>470</v>
      </c>
      <c r="B39" s="350"/>
      <c r="C39" s="357"/>
    </row>
    <row r="40" spans="1:3">
      <c r="A40" s="378" t="s">
        <v>471</v>
      </c>
      <c r="B40" s="359" t="s">
        <v>472</v>
      </c>
      <c r="C40" s="375"/>
    </row>
    <row r="41" spans="1:3" ht="24">
      <c r="A41" s="379" t="s">
        <v>473</v>
      </c>
      <c r="B41" s="353" t="s">
        <v>474</v>
      </c>
      <c r="C41" s="375"/>
    </row>
    <row r="43" spans="1:3">
      <c r="B43" s="348" t="s">
        <v>485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25" activePane="bottomRight" state="frozen"/>
      <selection pane="topRight" activeCell="C1" sqref="C1"/>
      <selection pane="bottomLeft" activeCell="A6" sqref="A6"/>
      <selection pane="bottomRight" activeCell="C8" sqref="C8:G39"/>
    </sheetView>
  </sheetViews>
  <sheetFormatPr defaultRowHeight="15"/>
  <cols>
    <col min="1" max="1" width="8.7109375" style="246"/>
    <col min="2" max="2" width="82.7109375" style="253" customWidth="1"/>
    <col min="3" max="7" width="17.5703125" style="246" customWidth="1"/>
  </cols>
  <sheetData>
    <row r="1" spans="1:7">
      <c r="A1" s="246" t="s">
        <v>30</v>
      </c>
      <c r="B1" s="3" t="str">
        <f>'Info '!C2</f>
        <v>JSC Silk Bank</v>
      </c>
    </row>
    <row r="2" spans="1:7">
      <c r="A2" s="246" t="s">
        <v>31</v>
      </c>
      <c r="B2" s="547">
        <f>'1. key ratios '!B2</f>
        <v>44834</v>
      </c>
    </row>
    <row r="4" spans="1:7" ht="15.75" thickBot="1">
      <c r="A4" s="246" t="s">
        <v>535</v>
      </c>
      <c r="B4" s="418" t="s">
        <v>496</v>
      </c>
    </row>
    <row r="5" spans="1:7">
      <c r="A5" s="419"/>
      <c r="B5" s="420"/>
      <c r="C5" s="680" t="s">
        <v>497</v>
      </c>
      <c r="D5" s="680"/>
      <c r="E5" s="680"/>
      <c r="F5" s="680"/>
      <c r="G5" s="681" t="s">
        <v>498</v>
      </c>
    </row>
    <row r="6" spans="1:7">
      <c r="A6" s="421"/>
      <c r="B6" s="422"/>
      <c r="C6" s="423" t="s">
        <v>499</v>
      </c>
      <c r="D6" s="423" t="s">
        <v>500</v>
      </c>
      <c r="E6" s="423" t="s">
        <v>501</v>
      </c>
      <c r="F6" s="423" t="s">
        <v>502</v>
      </c>
      <c r="G6" s="682"/>
    </row>
    <row r="7" spans="1:7">
      <c r="A7" s="424"/>
      <c r="B7" s="425" t="s">
        <v>503</v>
      </c>
      <c r="C7" s="426"/>
      <c r="D7" s="426"/>
      <c r="E7" s="426"/>
      <c r="F7" s="426"/>
      <c r="G7" s="427"/>
    </row>
    <row r="8" spans="1:7">
      <c r="A8" s="428">
        <v>1</v>
      </c>
      <c r="B8" s="429" t="s">
        <v>504</v>
      </c>
      <c r="C8" s="430">
        <v>47033072.099999994</v>
      </c>
      <c r="D8" s="430">
        <v>0</v>
      </c>
      <c r="E8" s="430"/>
      <c r="F8" s="430">
        <v>4730000</v>
      </c>
      <c r="G8" s="431">
        <v>51763072.099999994</v>
      </c>
    </row>
    <row r="9" spans="1:7">
      <c r="A9" s="428">
        <v>2</v>
      </c>
      <c r="B9" s="432" t="s">
        <v>505</v>
      </c>
      <c r="C9" s="430">
        <v>47033072.099999994</v>
      </c>
      <c r="D9" s="430"/>
      <c r="E9" s="430"/>
      <c r="F9" s="430">
        <v>2875000</v>
      </c>
      <c r="G9" s="431">
        <v>49908072.099999994</v>
      </c>
    </row>
    <row r="10" spans="1:7">
      <c r="A10" s="428">
        <v>3</v>
      </c>
      <c r="B10" s="432" t="s">
        <v>506</v>
      </c>
      <c r="C10" s="433"/>
      <c r="D10" s="433"/>
      <c r="E10" s="433"/>
      <c r="F10" s="430">
        <v>1855000</v>
      </c>
      <c r="G10" s="431">
        <v>1855000</v>
      </c>
    </row>
    <row r="11" spans="1:7" ht="14.65" customHeight="1">
      <c r="A11" s="428">
        <v>4</v>
      </c>
      <c r="B11" s="429" t="s">
        <v>507</v>
      </c>
      <c r="C11" s="430">
        <v>1636950.23</v>
      </c>
      <c r="D11" s="430">
        <v>87983.489999999991</v>
      </c>
      <c r="E11" s="430">
        <v>0</v>
      </c>
      <c r="F11" s="430">
        <v>0</v>
      </c>
      <c r="G11" s="431">
        <v>1587974.5135000001</v>
      </c>
    </row>
    <row r="12" spans="1:7">
      <c r="A12" s="428">
        <v>5</v>
      </c>
      <c r="B12" s="432" t="s">
        <v>508</v>
      </c>
      <c r="C12" s="430">
        <v>1524255.74</v>
      </c>
      <c r="D12" s="434">
        <v>87983.489999999991</v>
      </c>
      <c r="E12" s="430">
        <v>0</v>
      </c>
      <c r="F12" s="430">
        <v>0</v>
      </c>
      <c r="G12" s="431">
        <v>1531627.2685</v>
      </c>
    </row>
    <row r="13" spans="1:7">
      <c r="A13" s="428">
        <v>6</v>
      </c>
      <c r="B13" s="432" t="s">
        <v>509</v>
      </c>
      <c r="C13" s="430">
        <v>112694.49</v>
      </c>
      <c r="D13" s="434">
        <v>0</v>
      </c>
      <c r="E13" s="430">
        <v>0</v>
      </c>
      <c r="F13" s="430">
        <v>0</v>
      </c>
      <c r="G13" s="431">
        <v>56347.245000000003</v>
      </c>
    </row>
    <row r="14" spans="1:7">
      <c r="A14" s="428">
        <v>7</v>
      </c>
      <c r="B14" s="429" t="s">
        <v>510</v>
      </c>
      <c r="C14" s="430">
        <v>8098078.1900000004</v>
      </c>
      <c r="D14" s="430">
        <v>16000000</v>
      </c>
      <c r="E14" s="430">
        <v>0</v>
      </c>
      <c r="F14" s="430">
        <v>174022.39999999991</v>
      </c>
      <c r="G14" s="431">
        <v>4136050.2949999999</v>
      </c>
    </row>
    <row r="15" spans="1:7" ht="39">
      <c r="A15" s="428">
        <v>8</v>
      </c>
      <c r="B15" s="432" t="s">
        <v>511</v>
      </c>
      <c r="C15" s="430">
        <v>8098078.1900000004</v>
      </c>
      <c r="D15" s="434">
        <v>0</v>
      </c>
      <c r="E15" s="430">
        <v>0</v>
      </c>
      <c r="F15" s="430">
        <v>174022.39999999991</v>
      </c>
      <c r="G15" s="431">
        <v>4136050.2949999999</v>
      </c>
    </row>
    <row r="16" spans="1:7" ht="26.25">
      <c r="A16" s="428">
        <v>9</v>
      </c>
      <c r="B16" s="432" t="s">
        <v>512</v>
      </c>
      <c r="C16" s="430"/>
      <c r="D16" s="434">
        <v>16000000</v>
      </c>
      <c r="E16" s="430"/>
      <c r="F16" s="430"/>
      <c r="G16" s="431">
        <v>0</v>
      </c>
    </row>
    <row r="17" spans="1:7">
      <c r="A17" s="428">
        <v>10</v>
      </c>
      <c r="B17" s="429" t="s">
        <v>513</v>
      </c>
      <c r="C17" s="430"/>
      <c r="D17" s="434"/>
      <c r="E17" s="430"/>
      <c r="F17" s="430"/>
      <c r="G17" s="431">
        <v>0</v>
      </c>
    </row>
    <row r="18" spans="1:7">
      <c r="A18" s="428">
        <v>11</v>
      </c>
      <c r="B18" s="429" t="s">
        <v>514</v>
      </c>
      <c r="C18" s="430">
        <v>7160593.950000002</v>
      </c>
      <c r="D18" s="434">
        <v>3394.6560000000172</v>
      </c>
      <c r="E18" s="430">
        <v>0</v>
      </c>
      <c r="F18" s="430">
        <v>0</v>
      </c>
      <c r="G18" s="431">
        <v>0</v>
      </c>
    </row>
    <row r="19" spans="1:7">
      <c r="A19" s="428">
        <v>12</v>
      </c>
      <c r="B19" s="432" t="s">
        <v>515</v>
      </c>
      <c r="C19" s="433"/>
      <c r="D19" s="434">
        <v>3394.6560000000172</v>
      </c>
      <c r="E19" s="430"/>
      <c r="F19" s="430"/>
      <c r="G19" s="431">
        <v>0</v>
      </c>
    </row>
    <row r="20" spans="1:7">
      <c r="A20" s="428">
        <v>13</v>
      </c>
      <c r="B20" s="432" t="s">
        <v>516</v>
      </c>
      <c r="C20" s="430">
        <v>7160593.950000002</v>
      </c>
      <c r="D20" s="430"/>
      <c r="E20" s="430"/>
      <c r="F20" s="430"/>
      <c r="G20" s="431">
        <v>0</v>
      </c>
    </row>
    <row r="21" spans="1:7">
      <c r="A21" s="435">
        <v>14</v>
      </c>
      <c r="B21" s="436" t="s">
        <v>517</v>
      </c>
      <c r="C21" s="433"/>
      <c r="D21" s="433"/>
      <c r="E21" s="433"/>
      <c r="F21" s="433"/>
      <c r="G21" s="437">
        <v>57487096.908499993</v>
      </c>
    </row>
    <row r="22" spans="1:7">
      <c r="A22" s="438"/>
      <c r="B22" s="439" t="s">
        <v>518</v>
      </c>
      <c r="C22" s="440"/>
      <c r="D22" s="441"/>
      <c r="E22" s="440"/>
      <c r="F22" s="440"/>
      <c r="G22" s="442"/>
    </row>
    <row r="23" spans="1:7">
      <c r="A23" s="428">
        <v>15</v>
      </c>
      <c r="B23" s="429" t="s">
        <v>519</v>
      </c>
      <c r="C23" s="443">
        <v>24767902.359499991</v>
      </c>
      <c r="D23" s="444">
        <v>17145000</v>
      </c>
      <c r="E23" s="443"/>
      <c r="F23" s="443">
        <v>28352</v>
      </c>
      <c r="G23" s="431">
        <v>1906939.6634749998</v>
      </c>
    </row>
    <row r="24" spans="1:7">
      <c r="A24" s="428">
        <v>16</v>
      </c>
      <c r="B24" s="429" t="s">
        <v>520</v>
      </c>
      <c r="C24" s="430">
        <v>283438.37</v>
      </c>
      <c r="D24" s="434">
        <v>4012876.0899999985</v>
      </c>
      <c r="E24" s="430">
        <v>268759.72999999812</v>
      </c>
      <c r="F24" s="430">
        <v>17586851.610500023</v>
      </c>
      <c r="G24" s="431">
        <v>17132157.534425016</v>
      </c>
    </row>
    <row r="25" spans="1:7">
      <c r="A25" s="428">
        <v>17</v>
      </c>
      <c r="B25" s="432" t="s">
        <v>521</v>
      </c>
      <c r="C25" s="430">
        <v>0</v>
      </c>
      <c r="D25" s="434"/>
      <c r="E25" s="430"/>
      <c r="F25" s="430"/>
      <c r="G25" s="431"/>
    </row>
    <row r="26" spans="1:7" ht="26.25">
      <c r="A26" s="428">
        <v>18</v>
      </c>
      <c r="B26" s="432" t="s">
        <v>522</v>
      </c>
      <c r="C26" s="430">
        <v>283438.37</v>
      </c>
      <c r="D26" s="434"/>
      <c r="E26" s="430"/>
      <c r="F26" s="430"/>
      <c r="G26" s="431">
        <v>42515.755499999999</v>
      </c>
    </row>
    <row r="27" spans="1:7">
      <c r="A27" s="428">
        <v>19</v>
      </c>
      <c r="B27" s="432" t="s">
        <v>523</v>
      </c>
      <c r="C27" s="430">
        <v>0</v>
      </c>
      <c r="D27" s="434">
        <v>4012876.0899999985</v>
      </c>
      <c r="E27" s="430">
        <v>268759.72999999812</v>
      </c>
      <c r="F27" s="430">
        <v>16363809.510000022</v>
      </c>
      <c r="G27" s="431">
        <v>16050055.993500017</v>
      </c>
    </row>
    <row r="28" spans="1:7">
      <c r="A28" s="428">
        <v>20</v>
      </c>
      <c r="B28" s="445" t="s">
        <v>524</v>
      </c>
      <c r="C28" s="430"/>
      <c r="D28" s="434"/>
      <c r="E28" s="430"/>
      <c r="F28" s="430"/>
      <c r="G28" s="431"/>
    </row>
    <row r="29" spans="1:7">
      <c r="A29" s="428">
        <v>21</v>
      </c>
      <c r="B29" s="432" t="s">
        <v>525</v>
      </c>
      <c r="C29" s="430"/>
      <c r="D29" s="434"/>
      <c r="E29" s="430"/>
      <c r="F29" s="430"/>
      <c r="G29" s="431">
        <v>0</v>
      </c>
    </row>
    <row r="30" spans="1:7">
      <c r="A30" s="428">
        <v>22</v>
      </c>
      <c r="B30" s="445" t="s">
        <v>524</v>
      </c>
      <c r="C30" s="430"/>
      <c r="D30" s="434"/>
      <c r="E30" s="430"/>
      <c r="F30" s="430"/>
      <c r="G30" s="431"/>
    </row>
    <row r="31" spans="1:7">
      <c r="A31" s="428">
        <v>23</v>
      </c>
      <c r="B31" s="432" t="s">
        <v>526</v>
      </c>
      <c r="C31" s="430"/>
      <c r="D31" s="434">
        <v>0</v>
      </c>
      <c r="E31" s="430">
        <v>0</v>
      </c>
      <c r="F31" s="430">
        <v>1223042.1004999999</v>
      </c>
      <c r="G31" s="431">
        <v>1039585.7854249999</v>
      </c>
    </row>
    <row r="32" spans="1:7">
      <c r="A32" s="428">
        <v>24</v>
      </c>
      <c r="B32" s="429" t="s">
        <v>527</v>
      </c>
      <c r="C32" s="430"/>
      <c r="D32" s="434"/>
      <c r="E32" s="430"/>
      <c r="F32" s="430"/>
      <c r="G32" s="431"/>
    </row>
    <row r="33" spans="1:7">
      <c r="A33" s="428">
        <v>25</v>
      </c>
      <c r="B33" s="429" t="s">
        <v>528</v>
      </c>
      <c r="C33" s="430">
        <v>12256274.58</v>
      </c>
      <c r="D33" s="430">
        <v>2084046.6499999994</v>
      </c>
      <c r="E33" s="430">
        <v>0</v>
      </c>
      <c r="F33" s="430">
        <v>6627938.7800000031</v>
      </c>
      <c r="G33" s="431">
        <v>19996606.685000002</v>
      </c>
    </row>
    <row r="34" spans="1:7">
      <c r="A34" s="428">
        <v>26</v>
      </c>
      <c r="B34" s="432" t="s">
        <v>529</v>
      </c>
      <c r="C34" s="433"/>
      <c r="D34" s="434">
        <v>140740</v>
      </c>
      <c r="E34" s="430"/>
      <c r="F34" s="430"/>
      <c r="G34" s="431">
        <v>140740</v>
      </c>
    </row>
    <row r="35" spans="1:7">
      <c r="A35" s="428">
        <v>27</v>
      </c>
      <c r="B35" s="432" t="s">
        <v>530</v>
      </c>
      <c r="C35" s="430">
        <v>12256274.58</v>
      </c>
      <c r="D35" s="434">
        <v>1943306.6499999994</v>
      </c>
      <c r="E35" s="430"/>
      <c r="F35" s="430">
        <v>6627938.7800000031</v>
      </c>
      <c r="G35" s="431">
        <v>19855866.685000002</v>
      </c>
    </row>
    <row r="36" spans="1:7">
      <c r="A36" s="428">
        <v>28</v>
      </c>
      <c r="B36" s="429" t="s">
        <v>531</v>
      </c>
      <c r="C36" s="430"/>
      <c r="D36" s="434">
        <v>2695431.88</v>
      </c>
      <c r="E36" s="430"/>
      <c r="F36" s="430">
        <v>757852</v>
      </c>
      <c r="G36" s="431">
        <v>337147.79399999999</v>
      </c>
    </row>
    <row r="37" spans="1:7">
      <c r="A37" s="435">
        <v>29</v>
      </c>
      <c r="B37" s="436" t="s">
        <v>532</v>
      </c>
      <c r="C37" s="433"/>
      <c r="D37" s="433"/>
      <c r="E37" s="433"/>
      <c r="F37" s="433"/>
      <c r="G37" s="437">
        <v>39372851.676900022</v>
      </c>
    </row>
    <row r="38" spans="1:7">
      <c r="A38" s="424"/>
      <c r="B38" s="446"/>
      <c r="C38" s="447"/>
      <c r="D38" s="447"/>
      <c r="E38" s="447"/>
      <c r="F38" s="447"/>
      <c r="G38" s="448"/>
    </row>
    <row r="39" spans="1:7" ht="15.75" thickBot="1">
      <c r="A39" s="449">
        <v>30</v>
      </c>
      <c r="B39" s="450" t="s">
        <v>533</v>
      </c>
      <c r="C39" s="309"/>
      <c r="D39" s="310"/>
      <c r="E39" s="310"/>
      <c r="F39" s="311"/>
      <c r="G39" s="451">
        <v>1.4600694249999566</v>
      </c>
    </row>
    <row r="42" spans="1:7" ht="39">
      <c r="B42" s="253" t="s">
        <v>534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B16" sqref="B16"/>
    </sheetView>
  </sheetViews>
  <sheetFormatPr defaultColWidth="9.28515625" defaultRowHeight="14.25"/>
  <cols>
    <col min="1" max="1" width="9.5703125" style="3" bestFit="1" customWidth="1"/>
    <col min="2" max="2" width="86" style="3" customWidth="1"/>
    <col min="3" max="3" width="12.7109375" style="3" customWidth="1"/>
    <col min="4" max="7" width="12.7109375" style="4" customWidth="1"/>
    <col min="8" max="13" width="6.7109375" style="5" customWidth="1"/>
    <col min="14" max="16384" width="9.28515625" style="5"/>
  </cols>
  <sheetData>
    <row r="1" spans="1:7">
      <c r="A1" s="2" t="s">
        <v>30</v>
      </c>
      <c r="B1" s="3" t="str">
        <f>'Info '!C2</f>
        <v>JSC Silk Bank</v>
      </c>
    </row>
    <row r="2" spans="1:7">
      <c r="A2" s="2" t="s">
        <v>31</v>
      </c>
      <c r="B2" s="568">
        <v>44834</v>
      </c>
    </row>
    <row r="3" spans="1:7">
      <c r="A3" s="2"/>
    </row>
    <row r="4" spans="1:7" ht="15" thickBot="1">
      <c r="A4" s="6" t="s">
        <v>139</v>
      </c>
      <c r="B4" s="7" t="s">
        <v>138</v>
      </c>
      <c r="C4" s="7"/>
      <c r="D4" s="7"/>
      <c r="E4" s="7"/>
      <c r="F4" s="7"/>
      <c r="G4" s="7"/>
    </row>
    <row r="5" spans="1:7">
      <c r="A5" s="8" t="s">
        <v>6</v>
      </c>
      <c r="B5" s="9"/>
      <c r="C5" s="409" t="s">
        <v>781</v>
      </c>
      <c r="D5" s="409" t="s">
        <v>775</v>
      </c>
      <c r="E5" s="409" t="s">
        <v>776</v>
      </c>
      <c r="F5" s="409" t="s">
        <v>777</v>
      </c>
      <c r="G5" s="410" t="s">
        <v>778</v>
      </c>
    </row>
    <row r="6" spans="1:7">
      <c r="B6" s="220" t="s">
        <v>137</v>
      </c>
      <c r="C6" s="413"/>
      <c r="D6" s="413"/>
      <c r="E6" s="413"/>
      <c r="F6" s="413"/>
      <c r="G6" s="414"/>
    </row>
    <row r="7" spans="1:7">
      <c r="A7" s="10"/>
      <c r="B7" s="221" t="s">
        <v>135</v>
      </c>
      <c r="C7" s="413"/>
      <c r="D7" s="413"/>
      <c r="E7" s="413"/>
      <c r="F7" s="413"/>
      <c r="G7" s="414"/>
    </row>
    <row r="8" spans="1:7">
      <c r="A8" s="8">
        <v>1</v>
      </c>
      <c r="B8" s="11" t="s">
        <v>486</v>
      </c>
      <c r="C8" s="12">
        <v>47033072.099999994</v>
      </c>
      <c r="D8" s="13">
        <v>47669109.719999999</v>
      </c>
      <c r="E8" s="13">
        <v>48782730.109999999</v>
      </c>
      <c r="F8" s="13">
        <v>49632390.290000007</v>
      </c>
      <c r="G8" s="14">
        <v>50140763.410000004</v>
      </c>
    </row>
    <row r="9" spans="1:7">
      <c r="A9" s="8">
        <v>2</v>
      </c>
      <c r="B9" s="11" t="s">
        <v>487</v>
      </c>
      <c r="C9" s="12">
        <v>47033072.099999994</v>
      </c>
      <c r="D9" s="13">
        <v>47669109.719999999</v>
      </c>
      <c r="E9" s="13">
        <v>48782730.109999999</v>
      </c>
      <c r="F9" s="13">
        <v>49632390.290000007</v>
      </c>
      <c r="G9" s="14">
        <v>50140763.410000004</v>
      </c>
    </row>
    <row r="10" spans="1:7">
      <c r="A10" s="8">
        <v>3</v>
      </c>
      <c r="B10" s="11" t="s">
        <v>244</v>
      </c>
      <c r="C10" s="12">
        <v>50425926.109999992</v>
      </c>
      <c r="D10" s="13">
        <v>50544809.549999997</v>
      </c>
      <c r="E10" s="13">
        <v>51647000.859999999</v>
      </c>
      <c r="F10" s="13">
        <v>52495485.620000005</v>
      </c>
      <c r="G10" s="14">
        <v>50329556.980000004</v>
      </c>
    </row>
    <row r="11" spans="1:7">
      <c r="A11" s="8">
        <v>4</v>
      </c>
      <c r="B11" s="11" t="s">
        <v>489</v>
      </c>
      <c r="C11" s="12">
        <v>7730929.6487218384</v>
      </c>
      <c r="D11" s="13">
        <v>5206706.6113385735</v>
      </c>
      <c r="E11" s="13">
        <v>6735696.2838718379</v>
      </c>
      <c r="F11" s="13">
        <v>5798695.1748949355</v>
      </c>
      <c r="G11" s="14">
        <v>5583742.4805544456</v>
      </c>
    </row>
    <row r="12" spans="1:7">
      <c r="A12" s="8">
        <v>5</v>
      </c>
      <c r="B12" s="11" t="s">
        <v>490</v>
      </c>
      <c r="C12" s="12">
        <v>10308419.729979118</v>
      </c>
      <c r="D12" s="13">
        <v>6942485.309496766</v>
      </c>
      <c r="E12" s="13">
        <v>8981159.282382451</v>
      </c>
      <c r="F12" s="13">
        <v>7731828.4118372472</v>
      </c>
      <c r="G12" s="14">
        <v>7445232.7104652599</v>
      </c>
    </row>
    <row r="13" spans="1:7">
      <c r="A13" s="8">
        <v>6</v>
      </c>
      <c r="B13" s="11" t="s">
        <v>488</v>
      </c>
      <c r="C13" s="12">
        <v>15779925.709801527</v>
      </c>
      <c r="D13" s="13">
        <v>12782659.366280219</v>
      </c>
      <c r="E13" s="13">
        <v>15671110.145961303</v>
      </c>
      <c r="F13" s="13">
        <v>14614321.352914453</v>
      </c>
      <c r="G13" s="14">
        <v>13939495.565229142</v>
      </c>
    </row>
    <row r="14" spans="1:7">
      <c r="A14" s="10"/>
      <c r="B14" s="220" t="s">
        <v>492</v>
      </c>
      <c r="C14" s="413"/>
      <c r="D14" s="413"/>
      <c r="E14" s="413"/>
      <c r="F14" s="413"/>
      <c r="G14" s="414"/>
    </row>
    <row r="15" spans="1:7" ht="15" customHeight="1">
      <c r="A15" s="8">
        <v>7</v>
      </c>
      <c r="B15" s="11" t="s">
        <v>491</v>
      </c>
      <c r="C15" s="287">
        <v>68112948.195683539</v>
      </c>
      <c r="D15" s="13">
        <v>53853117.125751503</v>
      </c>
      <c r="E15" s="13">
        <v>71891560.79072018</v>
      </c>
      <c r="F15" s="13">
        <v>66480039.751838081</v>
      </c>
      <c r="G15" s="14">
        <v>65855255.826557294</v>
      </c>
    </row>
    <row r="16" spans="1:7">
      <c r="A16" s="10"/>
      <c r="B16" s="220" t="s">
        <v>493</v>
      </c>
      <c r="C16" s="413"/>
      <c r="D16" s="413"/>
      <c r="E16" s="413"/>
      <c r="F16" s="413"/>
      <c r="G16" s="414"/>
    </row>
    <row r="17" spans="1:7">
      <c r="A17" s="8"/>
      <c r="B17" s="221" t="s">
        <v>477</v>
      </c>
      <c r="C17" s="288"/>
      <c r="D17" s="13"/>
      <c r="E17" s="13"/>
      <c r="F17" s="13"/>
      <c r="G17" s="14"/>
    </row>
    <row r="18" spans="1:7">
      <c r="A18" s="8">
        <v>8</v>
      </c>
      <c r="B18" s="11" t="s">
        <v>486</v>
      </c>
      <c r="C18" s="529">
        <v>0.6905158761426301</v>
      </c>
      <c r="D18" s="530">
        <v>0.88516899790013392</v>
      </c>
      <c r="E18" s="530">
        <v>0.67855989734329025</v>
      </c>
      <c r="F18" s="530">
        <v>0.74657582148373702</v>
      </c>
      <c r="G18" s="531">
        <v>0.76137831036683723</v>
      </c>
    </row>
    <row r="19" spans="1:7" ht="15" customHeight="1">
      <c r="A19" s="8">
        <v>9</v>
      </c>
      <c r="B19" s="11" t="s">
        <v>487</v>
      </c>
      <c r="C19" s="529">
        <v>0.6905158761426301</v>
      </c>
      <c r="D19" s="530">
        <v>0.88516899790013392</v>
      </c>
      <c r="E19" s="530">
        <v>0.67855989734329025</v>
      </c>
      <c r="F19" s="530">
        <v>0.74657582148373702</v>
      </c>
      <c r="G19" s="531">
        <v>0.76137831036683723</v>
      </c>
    </row>
    <row r="20" spans="1:7">
      <c r="A20" s="8">
        <v>10</v>
      </c>
      <c r="B20" s="11" t="s">
        <v>244</v>
      </c>
      <c r="C20" s="529">
        <v>0.7403280498904552</v>
      </c>
      <c r="D20" s="530">
        <v>0.93856794643796881</v>
      </c>
      <c r="E20" s="530">
        <v>0.71840144089160796</v>
      </c>
      <c r="F20" s="530">
        <v>0.78964281333102815</v>
      </c>
      <c r="G20" s="531">
        <v>0.76424510615451469</v>
      </c>
    </row>
    <row r="21" spans="1:7">
      <c r="A21" s="8">
        <v>11</v>
      </c>
      <c r="B21" s="11" t="s">
        <v>489</v>
      </c>
      <c r="C21" s="529">
        <v>0.11350161538319323</v>
      </c>
      <c r="D21" s="530">
        <v>9.6683477006177396E-2</v>
      </c>
      <c r="E21" s="530">
        <v>9.3692447483227914E-2</v>
      </c>
      <c r="F21" s="530">
        <v>8.7224604505965406E-2</v>
      </c>
      <c r="G21" s="531">
        <v>8.4788107045857125E-2</v>
      </c>
    </row>
    <row r="22" spans="1:7">
      <c r="A22" s="8">
        <v>12</v>
      </c>
      <c r="B22" s="11" t="s">
        <v>490</v>
      </c>
      <c r="C22" s="529">
        <v>0.151343026591123</v>
      </c>
      <c r="D22" s="530">
        <v>0.12891519897140746</v>
      </c>
      <c r="E22" s="530">
        <v>0.12492647514674277</v>
      </c>
      <c r="F22" s="530">
        <v>0.11630300524336665</v>
      </c>
      <c r="G22" s="531">
        <v>0.11305449530214776</v>
      </c>
    </row>
    <row r="23" spans="1:7">
      <c r="A23" s="8">
        <v>13</v>
      </c>
      <c r="B23" s="11" t="s">
        <v>488</v>
      </c>
      <c r="C23" s="529">
        <v>0.23167292163696906</v>
      </c>
      <c r="D23" s="530">
        <v>0.2373615502410315</v>
      </c>
      <c r="E23" s="530">
        <v>0.2179826112216518</v>
      </c>
      <c r="F23" s="530">
        <v>0.21983021381256601</v>
      </c>
      <c r="G23" s="531">
        <v>0.21166868749157292</v>
      </c>
    </row>
    <row r="24" spans="1:7">
      <c r="A24" s="10"/>
      <c r="B24" s="220" t="s">
        <v>134</v>
      </c>
      <c r="C24" s="532"/>
      <c r="D24" s="532"/>
      <c r="E24" s="532"/>
      <c r="F24" s="532"/>
      <c r="G24" s="533"/>
    </row>
    <row r="25" spans="1:7" ht="15" customHeight="1">
      <c r="A25" s="415">
        <v>14</v>
      </c>
      <c r="B25" s="11" t="s">
        <v>133</v>
      </c>
      <c r="C25" s="534">
        <v>8.6712764166882422E-2</v>
      </c>
      <c r="D25" s="535">
        <v>6.8644437943282871E-2</v>
      </c>
      <c r="E25" s="535">
        <v>6.6340453031664887E-2</v>
      </c>
      <c r="F25" s="535">
        <v>6.3201565357805162E-2</v>
      </c>
      <c r="G25" s="536">
        <v>6.242506897294841E-2</v>
      </c>
    </row>
    <row r="26" spans="1:7">
      <c r="A26" s="415">
        <v>15</v>
      </c>
      <c r="B26" s="11" t="s">
        <v>132</v>
      </c>
      <c r="C26" s="534">
        <v>3.7733216878770522E-2</v>
      </c>
      <c r="D26" s="535">
        <v>3.1564328779412947E-2</v>
      </c>
      <c r="E26" s="535">
        <v>3.1725445419185233E-2</v>
      </c>
      <c r="F26" s="535">
        <v>2.4044902504604955E-2</v>
      </c>
      <c r="G26" s="536">
        <v>2.3426350698135607E-2</v>
      </c>
    </row>
    <row r="27" spans="1:7">
      <c r="A27" s="415">
        <v>16</v>
      </c>
      <c r="B27" s="11" t="s">
        <v>131</v>
      </c>
      <c r="C27" s="534">
        <v>-3.3195023967773338E-2</v>
      </c>
      <c r="D27" s="535">
        <v>-2.6266127410361082E-2</v>
      </c>
      <c r="E27" s="535">
        <v>-3.0832339776697228E-2</v>
      </c>
      <c r="F27" s="535">
        <v>-8.6417676734399096E-3</v>
      </c>
      <c r="G27" s="536">
        <v>3.0128411488318539E-2</v>
      </c>
    </row>
    <row r="28" spans="1:7">
      <c r="A28" s="415">
        <v>17</v>
      </c>
      <c r="B28" s="11" t="s">
        <v>130</v>
      </c>
      <c r="C28" s="534">
        <v>4.8979547288111901E-2</v>
      </c>
      <c r="D28" s="535">
        <v>3.7080109163869925E-2</v>
      </c>
      <c r="E28" s="535">
        <v>3.4615007612479654E-2</v>
      </c>
      <c r="F28" s="535">
        <v>3.9156662853200207E-2</v>
      </c>
      <c r="G28" s="536">
        <v>3.8998718274812799E-2</v>
      </c>
    </row>
    <row r="29" spans="1:7">
      <c r="A29" s="415">
        <v>18</v>
      </c>
      <c r="B29" s="11" t="s">
        <v>270</v>
      </c>
      <c r="C29" s="534">
        <v>-4.8911011129122245E-2</v>
      </c>
      <c r="D29" s="535">
        <v>-4.3456904238065724E-2</v>
      </c>
      <c r="E29" s="535">
        <v>-3.6956771619234767E-2</v>
      </c>
      <c r="F29" s="535">
        <v>9.4924772382594929E-3</v>
      </c>
      <c r="G29" s="536">
        <v>2.0703867906920439E-2</v>
      </c>
    </row>
    <row r="30" spans="1:7">
      <c r="A30" s="415">
        <v>19</v>
      </c>
      <c r="B30" s="11" t="s">
        <v>271</v>
      </c>
      <c r="C30" s="534">
        <v>-8.0165581024978935E-2</v>
      </c>
      <c r="D30" s="535">
        <v>-7.1654535872239203E-2</v>
      </c>
      <c r="E30" s="535">
        <v>-6.2810585501920951E-2</v>
      </c>
      <c r="F30" s="535">
        <v>1.5377283022315304E-2</v>
      </c>
      <c r="G30" s="536">
        <v>3.3549324486663562E-2</v>
      </c>
    </row>
    <row r="31" spans="1:7">
      <c r="A31" s="10"/>
      <c r="B31" s="220" t="s">
        <v>350</v>
      </c>
      <c r="C31" s="532"/>
      <c r="D31" s="532"/>
      <c r="E31" s="532"/>
      <c r="F31" s="532"/>
      <c r="G31" s="533"/>
    </row>
    <row r="32" spans="1:7">
      <c r="A32" s="415">
        <v>20</v>
      </c>
      <c r="B32" s="11" t="s">
        <v>129</v>
      </c>
      <c r="C32" s="534">
        <v>9.7700818052230035E-2</v>
      </c>
      <c r="D32" s="535">
        <v>0.1459437829377751</v>
      </c>
      <c r="E32" s="535">
        <v>0.16505744055088239</v>
      </c>
      <c r="F32" s="535">
        <v>0.16738595385538177</v>
      </c>
      <c r="G32" s="536">
        <v>0.23554034392257195</v>
      </c>
    </row>
    <row r="33" spans="1:7" ht="15" customHeight="1">
      <c r="A33" s="415">
        <v>21</v>
      </c>
      <c r="B33" s="11" t="s">
        <v>128</v>
      </c>
      <c r="C33" s="534">
        <v>5.0902620948851923E-2</v>
      </c>
      <c r="D33" s="535">
        <v>6.4883518819109212E-2</v>
      </c>
      <c r="E33" s="535">
        <v>6.9545281550102159E-2</v>
      </c>
      <c r="F33" s="535">
        <v>6.969366395158709E-2</v>
      </c>
      <c r="G33" s="536">
        <v>9.5600417409486035E-2</v>
      </c>
    </row>
    <row r="34" spans="1:7">
      <c r="A34" s="415">
        <v>22</v>
      </c>
      <c r="B34" s="11" t="s">
        <v>127</v>
      </c>
      <c r="C34" s="534">
        <v>0.33008692441883963</v>
      </c>
      <c r="D34" s="535">
        <v>0.19592437409026345</v>
      </c>
      <c r="E34" s="535">
        <v>0.22430830972248131</v>
      </c>
      <c r="F34" s="535">
        <v>0.22868434117302994</v>
      </c>
      <c r="G34" s="536">
        <v>0.30896848358040074</v>
      </c>
    </row>
    <row r="35" spans="1:7" ht="15" customHeight="1">
      <c r="A35" s="415">
        <v>23</v>
      </c>
      <c r="B35" s="11" t="s">
        <v>126</v>
      </c>
      <c r="C35" s="534">
        <v>0.1977002062449103</v>
      </c>
      <c r="D35" s="535">
        <v>7.5296942059711172E-2</v>
      </c>
      <c r="E35" s="535">
        <v>0.21782155335133591</v>
      </c>
      <c r="F35" s="535">
        <v>0.20680487498212347</v>
      </c>
      <c r="G35" s="536">
        <v>0.2213184036780321</v>
      </c>
    </row>
    <row r="36" spans="1:7">
      <c r="A36" s="415">
        <v>24</v>
      </c>
      <c r="B36" s="11" t="s">
        <v>125</v>
      </c>
      <c r="C36" s="534">
        <v>0.46099129096252295</v>
      </c>
      <c r="D36" s="535">
        <v>1.3803265912725002E-2</v>
      </c>
      <c r="E36" s="535">
        <v>7.1589516154703706E-4</v>
      </c>
      <c r="F36" s="535">
        <v>0.32584474146547165</v>
      </c>
      <c r="G36" s="536">
        <v>2.9941524285723307E-2</v>
      </c>
    </row>
    <row r="37" spans="1:7" ht="15" customHeight="1">
      <c r="A37" s="10"/>
      <c r="B37" s="220" t="s">
        <v>351</v>
      </c>
      <c r="C37" s="532"/>
      <c r="D37" s="532"/>
      <c r="E37" s="532"/>
      <c r="F37" s="532"/>
      <c r="G37" s="533"/>
    </row>
    <row r="38" spans="1:7" ht="15" customHeight="1">
      <c r="A38" s="415">
        <v>25</v>
      </c>
      <c r="B38" s="11" t="s">
        <v>124</v>
      </c>
      <c r="C38" s="537">
        <v>0.32247973720512596</v>
      </c>
      <c r="D38" s="538">
        <v>0.44772812081063196</v>
      </c>
      <c r="E38" s="538">
        <v>0.35465761211009106</v>
      </c>
      <c r="F38" s="538">
        <v>0.37673474951374064</v>
      </c>
      <c r="G38" s="539">
        <v>0.43837417785348737</v>
      </c>
    </row>
    <row r="39" spans="1:7" ht="15" customHeight="1">
      <c r="A39" s="415">
        <v>26</v>
      </c>
      <c r="B39" s="11" t="s">
        <v>123</v>
      </c>
      <c r="C39" s="537">
        <v>0.2686654432456681</v>
      </c>
      <c r="D39" s="538">
        <v>0.16477854600384689</v>
      </c>
      <c r="E39" s="538">
        <v>0.13308155848890119</v>
      </c>
      <c r="F39" s="538">
        <v>0.15574488651436422</v>
      </c>
      <c r="G39" s="539">
        <v>0.19044426206437998</v>
      </c>
    </row>
    <row r="40" spans="1:7" ht="15" customHeight="1">
      <c r="A40" s="415">
        <v>27</v>
      </c>
      <c r="B40" s="11" t="s">
        <v>122</v>
      </c>
      <c r="C40" s="537">
        <v>0.12465381841449046</v>
      </c>
      <c r="D40" s="538">
        <v>8.4388384081508658E-2</v>
      </c>
      <c r="E40" s="538">
        <v>0.1256366601234441</v>
      </c>
      <c r="F40" s="538">
        <v>8.1263564124999604E-2</v>
      </c>
      <c r="G40" s="539">
        <v>9.5158448679160387E-2</v>
      </c>
    </row>
    <row r="41" spans="1:7" ht="15" customHeight="1">
      <c r="A41" s="416"/>
      <c r="B41" s="220" t="s">
        <v>394</v>
      </c>
      <c r="C41" s="413"/>
      <c r="D41" s="413"/>
      <c r="E41" s="413"/>
      <c r="F41" s="413"/>
      <c r="G41" s="414"/>
    </row>
    <row r="42" spans="1:7">
      <c r="A42" s="415">
        <v>28</v>
      </c>
      <c r="B42" s="11" t="s">
        <v>377</v>
      </c>
      <c r="C42" s="15">
        <v>39070286.440000005</v>
      </c>
      <c r="D42" s="16">
        <v>37577645.133626401</v>
      </c>
      <c r="E42" s="16">
        <v>33641079.189999998</v>
      </c>
      <c r="F42" s="16">
        <v>39573837.899999991</v>
      </c>
      <c r="G42" s="17">
        <v>38760085.540000007</v>
      </c>
    </row>
    <row r="43" spans="1:7" ht="15" customHeight="1">
      <c r="A43" s="415">
        <v>29</v>
      </c>
      <c r="B43" s="11" t="s">
        <v>389</v>
      </c>
      <c r="C43" s="15">
        <v>13254812.613400001</v>
      </c>
      <c r="D43" s="16">
        <v>12869564.5162</v>
      </c>
      <c r="E43" s="16">
        <v>11877040.71415</v>
      </c>
      <c r="F43" s="16">
        <v>11153067.564049998</v>
      </c>
      <c r="G43" s="17">
        <v>13627631.179049999</v>
      </c>
    </row>
    <row r="44" spans="1:7" ht="15" customHeight="1">
      <c r="A44" s="452">
        <v>30</v>
      </c>
      <c r="B44" s="453" t="s">
        <v>378</v>
      </c>
      <c r="C44" s="526">
        <v>2.9476302366207543</v>
      </c>
      <c r="D44" s="527">
        <v>2.9198847471741773</v>
      </c>
      <c r="E44" s="527">
        <v>2.8324462296336899</v>
      </c>
      <c r="F44" s="527">
        <v>3.5482469439671895</v>
      </c>
      <c r="G44" s="528">
        <v>2.8442276600196359</v>
      </c>
    </row>
    <row r="45" spans="1:7" ht="15" customHeight="1">
      <c r="A45" s="452"/>
      <c r="B45" s="220" t="s">
        <v>496</v>
      </c>
      <c r="C45" s="454"/>
      <c r="D45" s="455"/>
      <c r="E45" s="455"/>
      <c r="F45" s="455"/>
      <c r="G45" s="456"/>
    </row>
    <row r="46" spans="1:7" ht="15" customHeight="1">
      <c r="A46" s="452">
        <v>31</v>
      </c>
      <c r="B46" s="453" t="s">
        <v>503</v>
      </c>
      <c r="C46" s="454">
        <v>57487096.908499993</v>
      </c>
      <c r="D46" s="455">
        <v>56004417.652500004</v>
      </c>
      <c r="E46" s="455">
        <v>60000891.506999999</v>
      </c>
      <c r="F46" s="455">
        <v>58813705.04900001</v>
      </c>
      <c r="G46" s="456">
        <v>57271959.573000006</v>
      </c>
    </row>
    <row r="47" spans="1:7" ht="15" customHeight="1">
      <c r="A47" s="452">
        <v>32</v>
      </c>
      <c r="B47" s="453" t="s">
        <v>518</v>
      </c>
      <c r="C47" s="454">
        <v>39372851.676900022</v>
      </c>
      <c r="D47" s="455">
        <v>31849325.489900008</v>
      </c>
      <c r="E47" s="455">
        <v>31615845.140500002</v>
      </c>
      <c r="F47" s="455">
        <v>32472603.387424968</v>
      </c>
      <c r="G47" s="456">
        <v>28925245.853524994</v>
      </c>
    </row>
    <row r="48" spans="1:7" ht="15" thickBot="1">
      <c r="A48" s="417">
        <v>33</v>
      </c>
      <c r="B48" s="222" t="s">
        <v>536</v>
      </c>
      <c r="C48" s="523">
        <v>1.4600694249999566</v>
      </c>
      <c r="D48" s="524">
        <v>1.7584176993092053</v>
      </c>
      <c r="E48" s="524">
        <v>1.8978107730588123</v>
      </c>
      <c r="F48" s="524">
        <v>1.8111792376885818</v>
      </c>
      <c r="G48" s="525">
        <v>1.9799990590579724</v>
      </c>
    </row>
    <row r="49" spans="1:2">
      <c r="A49" s="18"/>
    </row>
    <row r="50" spans="1:2" ht="38.25">
      <c r="B50" s="290" t="s">
        <v>478</v>
      </c>
    </row>
    <row r="51" spans="1:2" ht="51">
      <c r="B51" s="290" t="s">
        <v>393</v>
      </c>
    </row>
    <row r="53" spans="1:2">
      <c r="B53" s="289"/>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C8" sqref="C8:H22"/>
    </sheetView>
  </sheetViews>
  <sheetFormatPr defaultColWidth="9.28515625" defaultRowHeight="12.75"/>
  <cols>
    <col min="1" max="1" width="11.7109375" style="466" bestFit="1" customWidth="1"/>
    <col min="2" max="2" width="53.42578125" style="466" customWidth="1"/>
    <col min="3" max="3" width="14.28515625" style="466" bestFit="1" customWidth="1"/>
    <col min="4" max="4" width="14.140625" style="466" bestFit="1" customWidth="1"/>
    <col min="5" max="5" width="17.7109375" style="466" bestFit="1" customWidth="1"/>
    <col min="6" max="6" width="14.140625" style="466" bestFit="1" customWidth="1"/>
    <col min="7" max="7" width="20.85546875" style="466" customWidth="1"/>
    <col min="8" max="8" width="14.5703125" style="466" customWidth="1"/>
    <col min="9" max="16384" width="9.28515625" style="466"/>
  </cols>
  <sheetData>
    <row r="1" spans="1:8" ht="13.5">
      <c r="A1" s="457" t="s">
        <v>30</v>
      </c>
      <c r="B1" s="3" t="str">
        <f>'Info '!C2</f>
        <v>JSC Silk Bank</v>
      </c>
    </row>
    <row r="2" spans="1:8" ht="13.5">
      <c r="A2" s="457" t="s">
        <v>31</v>
      </c>
      <c r="B2" s="547">
        <f>'1. key ratios '!B2</f>
        <v>44834</v>
      </c>
    </row>
    <row r="3" spans="1:8">
      <c r="A3" s="458" t="s">
        <v>543</v>
      </c>
    </row>
    <row r="5" spans="1:8" ht="15" customHeight="1">
      <c r="A5" s="683" t="s">
        <v>544</v>
      </c>
      <c r="B5" s="684"/>
      <c r="C5" s="689" t="s">
        <v>545</v>
      </c>
      <c r="D5" s="690"/>
      <c r="E5" s="690"/>
      <c r="F5" s="690"/>
      <c r="G5" s="690"/>
      <c r="H5" s="691"/>
    </row>
    <row r="6" spans="1:8">
      <c r="A6" s="685"/>
      <c r="B6" s="686"/>
      <c r="C6" s="692"/>
      <c r="D6" s="693"/>
      <c r="E6" s="693"/>
      <c r="F6" s="693"/>
      <c r="G6" s="693"/>
      <c r="H6" s="694"/>
    </row>
    <row r="7" spans="1:8">
      <c r="A7" s="687"/>
      <c r="B7" s="688"/>
      <c r="C7" s="488" t="s">
        <v>546</v>
      </c>
      <c r="D7" s="488" t="s">
        <v>547</v>
      </c>
      <c r="E7" s="488" t="s">
        <v>548</v>
      </c>
      <c r="F7" s="488" t="s">
        <v>549</v>
      </c>
      <c r="G7" s="488" t="s">
        <v>550</v>
      </c>
      <c r="H7" s="488" t="s">
        <v>108</v>
      </c>
    </row>
    <row r="8" spans="1:8" ht="24">
      <c r="A8" s="460">
        <v>1</v>
      </c>
      <c r="B8" s="459" t="s">
        <v>95</v>
      </c>
      <c r="C8" s="549">
        <v>647637.03</v>
      </c>
      <c r="D8" s="549">
        <v>6402555.1699999943</v>
      </c>
      <c r="E8" s="549">
        <v>7585202.7400000002</v>
      </c>
      <c r="F8" s="549">
        <v>16775638.82</v>
      </c>
      <c r="G8" s="549">
        <v>0</v>
      </c>
      <c r="H8" s="551">
        <v>31411033.759999994</v>
      </c>
    </row>
    <row r="9" spans="1:8" ht="24">
      <c r="A9" s="460">
        <v>2</v>
      </c>
      <c r="B9" s="459" t="s">
        <v>96</v>
      </c>
      <c r="C9" s="549"/>
      <c r="D9" s="549">
        <v>0</v>
      </c>
      <c r="E9" s="549"/>
      <c r="F9" s="549"/>
      <c r="G9" s="549"/>
      <c r="H9" s="551">
        <v>0</v>
      </c>
    </row>
    <row r="10" spans="1:8">
      <c r="A10" s="460">
        <v>3</v>
      </c>
      <c r="B10" s="459" t="s">
        <v>268</v>
      </c>
      <c r="C10" s="549"/>
      <c r="D10" s="549">
        <v>0</v>
      </c>
      <c r="E10" s="549"/>
      <c r="F10" s="549"/>
      <c r="G10" s="549"/>
      <c r="H10" s="551">
        <v>0</v>
      </c>
    </row>
    <row r="11" spans="1:8">
      <c r="A11" s="460">
        <v>4</v>
      </c>
      <c r="B11" s="459" t="s">
        <v>97</v>
      </c>
      <c r="C11" s="549"/>
      <c r="D11" s="549">
        <v>0</v>
      </c>
      <c r="E11" s="549"/>
      <c r="F11" s="549"/>
      <c r="G11" s="549"/>
      <c r="H11" s="551">
        <v>0</v>
      </c>
    </row>
    <row r="12" spans="1:8" ht="24">
      <c r="A12" s="460">
        <v>5</v>
      </c>
      <c r="B12" s="459" t="s">
        <v>98</v>
      </c>
      <c r="C12" s="549"/>
      <c r="D12" s="549">
        <v>0</v>
      </c>
      <c r="E12" s="549"/>
      <c r="F12" s="549"/>
      <c r="G12" s="549"/>
      <c r="H12" s="551">
        <v>0</v>
      </c>
    </row>
    <row r="13" spans="1:8">
      <c r="A13" s="460">
        <v>6</v>
      </c>
      <c r="B13" s="459" t="s">
        <v>99</v>
      </c>
      <c r="C13" s="549">
        <v>5561177.7300000004</v>
      </c>
      <c r="D13" s="549">
        <v>1000000</v>
      </c>
      <c r="E13" s="549"/>
      <c r="F13" s="549"/>
      <c r="G13" s="549"/>
      <c r="H13" s="551">
        <v>6561177.7300000004</v>
      </c>
    </row>
    <row r="14" spans="1:8">
      <c r="A14" s="460">
        <v>7</v>
      </c>
      <c r="B14" s="459" t="s">
        <v>100</v>
      </c>
      <c r="C14" s="549"/>
      <c r="D14" s="549">
        <v>4829493.6900000004</v>
      </c>
      <c r="E14" s="549">
        <v>4456667.0000000009</v>
      </c>
      <c r="F14" s="549">
        <v>7673905.2700000005</v>
      </c>
      <c r="G14" s="549">
        <v>0</v>
      </c>
      <c r="H14" s="551">
        <v>16960065.960000001</v>
      </c>
    </row>
    <row r="15" spans="1:8">
      <c r="A15" s="460">
        <v>8</v>
      </c>
      <c r="B15" s="459" t="s">
        <v>101</v>
      </c>
      <c r="C15" s="549"/>
      <c r="D15" s="549">
        <v>248309.95999999988</v>
      </c>
      <c r="E15" s="549">
        <v>3624686.2199999997</v>
      </c>
      <c r="F15" s="549">
        <v>1778608.0599999996</v>
      </c>
      <c r="G15" s="549">
        <v>66974.540000000008</v>
      </c>
      <c r="H15" s="551">
        <v>5718578.7799999993</v>
      </c>
    </row>
    <row r="16" spans="1:8" ht="24">
      <c r="A16" s="460">
        <v>9</v>
      </c>
      <c r="B16" s="459" t="s">
        <v>102</v>
      </c>
      <c r="C16" s="549"/>
      <c r="D16" s="549">
        <v>0</v>
      </c>
      <c r="E16" s="549"/>
      <c r="F16" s="549">
        <v>0</v>
      </c>
      <c r="G16" s="549"/>
      <c r="H16" s="551">
        <v>0</v>
      </c>
    </row>
    <row r="17" spans="1:8">
      <c r="A17" s="460">
        <v>10</v>
      </c>
      <c r="B17" s="491" t="s">
        <v>562</v>
      </c>
      <c r="C17" s="549"/>
      <c r="D17" s="549">
        <v>677802.47</v>
      </c>
      <c r="E17" s="549">
        <v>1174.6600000000326</v>
      </c>
      <c r="F17" s="549">
        <v>0</v>
      </c>
      <c r="G17" s="549">
        <v>848.72</v>
      </c>
      <c r="H17" s="551">
        <v>679825.85</v>
      </c>
    </row>
    <row r="18" spans="1:8">
      <c r="A18" s="460">
        <v>11</v>
      </c>
      <c r="B18" s="459" t="s">
        <v>104</v>
      </c>
      <c r="C18" s="549"/>
      <c r="D18" s="549">
        <v>584.25</v>
      </c>
      <c r="E18" s="549">
        <v>3750.54</v>
      </c>
      <c r="F18" s="549">
        <v>0</v>
      </c>
      <c r="G18" s="549">
        <v>49242.419999999962</v>
      </c>
      <c r="H18" s="551">
        <v>53577.209999999963</v>
      </c>
    </row>
    <row r="19" spans="1:8">
      <c r="A19" s="460">
        <v>12</v>
      </c>
      <c r="B19" s="459" t="s">
        <v>105</v>
      </c>
      <c r="C19" s="549"/>
      <c r="D19" s="549">
        <v>0</v>
      </c>
      <c r="E19" s="549"/>
      <c r="F19" s="549"/>
      <c r="G19" s="549"/>
      <c r="H19" s="551">
        <v>0</v>
      </c>
    </row>
    <row r="20" spans="1:8">
      <c r="A20" s="460">
        <v>13</v>
      </c>
      <c r="B20" s="459" t="s">
        <v>246</v>
      </c>
      <c r="C20" s="549"/>
      <c r="D20" s="549">
        <v>0</v>
      </c>
      <c r="E20" s="549"/>
      <c r="F20" s="549"/>
      <c r="G20" s="549"/>
      <c r="H20" s="551">
        <v>0</v>
      </c>
    </row>
    <row r="21" spans="1:8">
      <c r="A21" s="460">
        <v>14</v>
      </c>
      <c r="B21" s="459" t="s">
        <v>107</v>
      </c>
      <c r="C21" s="549">
        <v>2446274.4699999997</v>
      </c>
      <c r="D21" s="549">
        <v>10011571.820000002</v>
      </c>
      <c r="E21" s="549">
        <v>0</v>
      </c>
      <c r="F21" s="549"/>
      <c r="G21" s="549">
        <v>16237602.4</v>
      </c>
      <c r="H21" s="551">
        <v>28695448.690000005</v>
      </c>
    </row>
    <row r="22" spans="1:8">
      <c r="A22" s="461">
        <v>15</v>
      </c>
      <c r="B22" s="468" t="s">
        <v>108</v>
      </c>
      <c r="C22" s="551">
        <v>8655089.2300000004</v>
      </c>
      <c r="D22" s="551">
        <v>22492514.889999997</v>
      </c>
      <c r="E22" s="551">
        <v>15670306.5</v>
      </c>
      <c r="F22" s="551">
        <v>26228152.149999999</v>
      </c>
      <c r="G22" s="551">
        <v>16353819.359999999</v>
      </c>
      <c r="H22" s="551">
        <v>89399882.13000001</v>
      </c>
    </row>
    <row r="26" spans="1:8" ht="51">
      <c r="B26" s="492"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topLeftCell="E2" zoomScaleNormal="100" workbookViewId="0">
      <selection activeCell="C7" sqref="C7:I23"/>
    </sheetView>
  </sheetViews>
  <sheetFormatPr defaultColWidth="9.28515625" defaultRowHeight="12.75"/>
  <cols>
    <col min="1" max="1" width="11.7109375" style="493" bestFit="1" customWidth="1"/>
    <col min="2" max="2" width="74.85546875" style="466" customWidth="1"/>
    <col min="3" max="3" width="22.42578125" style="466" customWidth="1"/>
    <col min="4" max="4" width="23.5703125" style="466" customWidth="1"/>
    <col min="5" max="8" width="22.28515625" style="466" customWidth="1"/>
    <col min="9" max="9" width="41.42578125" style="466" customWidth="1"/>
    <col min="10" max="16384" width="9.28515625" style="466"/>
  </cols>
  <sheetData>
    <row r="1" spans="1:9" ht="13.5">
      <c r="A1" s="457" t="s">
        <v>30</v>
      </c>
      <c r="B1" s="3" t="str">
        <f>'Info '!C2</f>
        <v>JSC Silk Bank</v>
      </c>
    </row>
    <row r="2" spans="1:9" ht="13.5">
      <c r="A2" s="457" t="s">
        <v>31</v>
      </c>
      <c r="B2" s="547">
        <f>'1. key ratios '!B2</f>
        <v>44834</v>
      </c>
    </row>
    <row r="3" spans="1:9">
      <c r="A3" s="458" t="s">
        <v>551</v>
      </c>
    </row>
    <row r="4" spans="1:9">
      <c r="C4" s="494" t="s">
        <v>0</v>
      </c>
      <c r="D4" s="494" t="s">
        <v>1</v>
      </c>
      <c r="E4" s="494" t="s">
        <v>2</v>
      </c>
      <c r="F4" s="494" t="s">
        <v>3</v>
      </c>
      <c r="G4" s="494" t="s">
        <v>4</v>
      </c>
      <c r="H4" s="494" t="s">
        <v>5</v>
      </c>
      <c r="I4" s="494" t="s">
        <v>8</v>
      </c>
    </row>
    <row r="5" spans="1:9" ht="44.25" customHeight="1">
      <c r="A5" s="683" t="s">
        <v>552</v>
      </c>
      <c r="B5" s="684"/>
      <c r="C5" s="697" t="s">
        <v>553</v>
      </c>
      <c r="D5" s="697"/>
      <c r="E5" s="697" t="s">
        <v>554</v>
      </c>
      <c r="F5" s="697" t="s">
        <v>555</v>
      </c>
      <c r="G5" s="695" t="s">
        <v>556</v>
      </c>
      <c r="H5" s="695" t="s">
        <v>557</v>
      </c>
      <c r="I5" s="495" t="s">
        <v>558</v>
      </c>
    </row>
    <row r="6" spans="1:9" ht="60" customHeight="1">
      <c r="A6" s="687"/>
      <c r="B6" s="688"/>
      <c r="C6" s="484" t="s">
        <v>559</v>
      </c>
      <c r="D6" s="484" t="s">
        <v>560</v>
      </c>
      <c r="E6" s="697"/>
      <c r="F6" s="697"/>
      <c r="G6" s="696"/>
      <c r="H6" s="696"/>
      <c r="I6" s="495" t="s">
        <v>561</v>
      </c>
    </row>
    <row r="7" spans="1:9">
      <c r="A7" s="464">
        <v>1</v>
      </c>
      <c r="B7" s="459" t="s">
        <v>95</v>
      </c>
      <c r="C7" s="548"/>
      <c r="D7" s="548">
        <v>31411033.759999994</v>
      </c>
      <c r="E7" s="548"/>
      <c r="F7" s="548"/>
      <c r="G7" s="548"/>
      <c r="H7" s="548"/>
      <c r="I7" s="608">
        <v>31411033.759999994</v>
      </c>
    </row>
    <row r="8" spans="1:9">
      <c r="A8" s="464">
        <v>2</v>
      </c>
      <c r="B8" s="459" t="s">
        <v>96</v>
      </c>
      <c r="C8" s="548"/>
      <c r="D8" s="548">
        <v>0</v>
      </c>
      <c r="E8" s="548"/>
      <c r="F8" s="548"/>
      <c r="G8" s="548"/>
      <c r="H8" s="548"/>
      <c r="I8" s="608">
        <v>0</v>
      </c>
    </row>
    <row r="9" spans="1:9">
      <c r="A9" s="464">
        <v>3</v>
      </c>
      <c r="B9" s="459" t="s">
        <v>268</v>
      </c>
      <c r="C9" s="548"/>
      <c r="D9" s="548">
        <v>0</v>
      </c>
      <c r="E9" s="548"/>
      <c r="F9" s="548"/>
      <c r="G9" s="548"/>
      <c r="H9" s="548"/>
      <c r="I9" s="608">
        <v>0</v>
      </c>
    </row>
    <row r="10" spans="1:9">
      <c r="A10" s="464">
        <v>4</v>
      </c>
      <c r="B10" s="459" t="s">
        <v>97</v>
      </c>
      <c r="C10" s="548"/>
      <c r="D10" s="548">
        <v>0</v>
      </c>
      <c r="E10" s="548"/>
      <c r="F10" s="548"/>
      <c r="G10" s="548"/>
      <c r="H10" s="548"/>
      <c r="I10" s="608">
        <v>0</v>
      </c>
    </row>
    <row r="11" spans="1:9">
      <c r="A11" s="464">
        <v>5</v>
      </c>
      <c r="B11" s="459" t="s">
        <v>98</v>
      </c>
      <c r="C11" s="548"/>
      <c r="D11" s="548">
        <v>0</v>
      </c>
      <c r="E11" s="548"/>
      <c r="F11" s="548"/>
      <c r="G11" s="548"/>
      <c r="H11" s="548"/>
      <c r="I11" s="608">
        <v>0</v>
      </c>
    </row>
    <row r="12" spans="1:9">
      <c r="A12" s="464">
        <v>6</v>
      </c>
      <c r="B12" s="459" t="s">
        <v>99</v>
      </c>
      <c r="C12" s="548"/>
      <c r="D12" s="548">
        <v>6561177.7300000004</v>
      </c>
      <c r="E12" s="548"/>
      <c r="F12" s="548"/>
      <c r="G12" s="548"/>
      <c r="H12" s="548"/>
      <c r="I12" s="608">
        <v>6561177.7300000004</v>
      </c>
    </row>
    <row r="13" spans="1:9">
      <c r="A13" s="464">
        <v>7</v>
      </c>
      <c r="B13" s="459" t="s">
        <v>100</v>
      </c>
      <c r="C13" s="548">
        <v>2016903.7799999993</v>
      </c>
      <c r="D13" s="548">
        <v>15560321.479999999</v>
      </c>
      <c r="E13" s="548">
        <v>617159.29999999993</v>
      </c>
      <c r="F13" s="548">
        <v>306961.12</v>
      </c>
      <c r="G13" s="548"/>
      <c r="H13" s="548"/>
      <c r="I13" s="608">
        <v>16653104.839999998</v>
      </c>
    </row>
    <row r="14" spans="1:9">
      <c r="A14" s="464">
        <v>8</v>
      </c>
      <c r="B14" s="459" t="s">
        <v>101</v>
      </c>
      <c r="C14" s="548">
        <v>263277.51999999769</v>
      </c>
      <c r="D14" s="548">
        <v>5607861.0000000075</v>
      </c>
      <c r="E14" s="548">
        <v>152560.3599999999</v>
      </c>
      <c r="F14" s="548">
        <v>109832.17000000001</v>
      </c>
      <c r="G14" s="548"/>
      <c r="H14" s="548">
        <v>20522.71</v>
      </c>
      <c r="I14" s="608">
        <v>5608745.9900000049</v>
      </c>
    </row>
    <row r="15" spans="1:9">
      <c r="A15" s="464">
        <v>9</v>
      </c>
      <c r="B15" s="459" t="s">
        <v>102</v>
      </c>
      <c r="C15" s="548">
        <v>0</v>
      </c>
      <c r="D15" s="548">
        <v>0</v>
      </c>
      <c r="E15" s="548"/>
      <c r="F15" s="548">
        <v>0</v>
      </c>
      <c r="G15" s="548"/>
      <c r="H15" s="548"/>
      <c r="I15" s="608">
        <v>0</v>
      </c>
    </row>
    <row r="16" spans="1:9">
      <c r="A16" s="464">
        <v>10</v>
      </c>
      <c r="B16" s="491" t="s">
        <v>562</v>
      </c>
      <c r="C16" s="548">
        <v>1047275.06</v>
      </c>
      <c r="D16" s="548">
        <v>0</v>
      </c>
      <c r="E16" s="548">
        <v>367449.21</v>
      </c>
      <c r="F16" s="548">
        <v>0</v>
      </c>
      <c r="G16" s="548"/>
      <c r="H16" s="548"/>
      <c r="I16" s="608">
        <v>679825.85000000009</v>
      </c>
    </row>
    <row r="17" spans="1:9">
      <c r="A17" s="464">
        <v>11</v>
      </c>
      <c r="B17" s="459" t="s">
        <v>104</v>
      </c>
      <c r="C17" s="548">
        <v>0</v>
      </c>
      <c r="D17" s="548">
        <v>53577.209999999963</v>
      </c>
      <c r="E17" s="548"/>
      <c r="F17" s="548">
        <v>1060.7199999999998</v>
      </c>
      <c r="G17" s="548"/>
      <c r="H17" s="548"/>
      <c r="I17" s="608">
        <v>52516.489999999962</v>
      </c>
    </row>
    <row r="18" spans="1:9">
      <c r="A18" s="464">
        <v>12</v>
      </c>
      <c r="B18" s="459" t="s">
        <v>105</v>
      </c>
      <c r="C18" s="548"/>
      <c r="D18" s="548">
        <v>0</v>
      </c>
      <c r="E18" s="548"/>
      <c r="F18" s="548"/>
      <c r="G18" s="548"/>
      <c r="H18" s="548"/>
      <c r="I18" s="608">
        <v>0</v>
      </c>
    </row>
    <row r="19" spans="1:9">
      <c r="A19" s="464">
        <v>13</v>
      </c>
      <c r="B19" s="459" t="s">
        <v>246</v>
      </c>
      <c r="C19" s="548"/>
      <c r="D19" s="548">
        <v>0</v>
      </c>
      <c r="E19" s="548"/>
      <c r="F19" s="548"/>
      <c r="G19" s="548"/>
      <c r="H19" s="548"/>
      <c r="I19" s="608">
        <v>0</v>
      </c>
    </row>
    <row r="20" spans="1:9">
      <c r="A20" s="464">
        <v>14</v>
      </c>
      <c r="B20" s="459" t="s">
        <v>107</v>
      </c>
      <c r="C20" s="548">
        <v>120689.04</v>
      </c>
      <c r="D20" s="548">
        <v>28686948.710000001</v>
      </c>
      <c r="E20" s="548">
        <v>-187197.82</v>
      </c>
      <c r="F20" s="548">
        <v>100000</v>
      </c>
      <c r="G20" s="548"/>
      <c r="H20" s="548"/>
      <c r="I20" s="608">
        <v>28894835.57</v>
      </c>
    </row>
    <row r="21" spans="1:9" s="496" customFormat="1">
      <c r="A21" s="465">
        <v>15</v>
      </c>
      <c r="B21" s="468" t="s">
        <v>108</v>
      </c>
      <c r="C21" s="550">
        <v>2400870.3399999971</v>
      </c>
      <c r="D21" s="550">
        <v>87880919.890000001</v>
      </c>
      <c r="E21" s="550">
        <v>582521.83999999985</v>
      </c>
      <c r="F21" s="550">
        <v>517854.01</v>
      </c>
      <c r="G21" s="550">
        <v>0</v>
      </c>
      <c r="H21" s="550">
        <v>20522.71</v>
      </c>
      <c r="I21" s="608">
        <v>89181414.379999995</v>
      </c>
    </row>
    <row r="22" spans="1:9">
      <c r="A22" s="497">
        <v>16</v>
      </c>
      <c r="B22" s="498" t="s">
        <v>563</v>
      </c>
      <c r="C22" s="548">
        <v>2280181.299999997</v>
      </c>
      <c r="D22" s="548">
        <v>21221759.690000005</v>
      </c>
      <c r="E22" s="548">
        <v>769719.6599999998</v>
      </c>
      <c r="F22" s="548">
        <v>417854.01</v>
      </c>
      <c r="G22" s="548">
        <v>0</v>
      </c>
      <c r="H22" s="548">
        <v>20522.71</v>
      </c>
      <c r="I22" s="608">
        <v>22314367.32</v>
      </c>
    </row>
    <row r="23" spans="1:9">
      <c r="A23" s="497">
        <v>17</v>
      </c>
      <c r="B23" s="498" t="s">
        <v>564</v>
      </c>
      <c r="C23" s="462"/>
      <c r="D23" s="462">
        <v>34588714.660000004</v>
      </c>
      <c r="E23" s="462"/>
      <c r="F23" s="462">
        <v>100000</v>
      </c>
      <c r="G23" s="462"/>
      <c r="H23" s="462"/>
      <c r="I23" s="463">
        <v>34488714.660000004</v>
      </c>
    </row>
    <row r="26" spans="1:9" ht="38.25">
      <c r="B26" s="492"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opLeftCell="A5" zoomScale="85" zoomScaleNormal="85" workbookViewId="0">
      <selection activeCell="C7" sqref="C7:I34"/>
    </sheetView>
  </sheetViews>
  <sheetFormatPr defaultColWidth="9.28515625" defaultRowHeight="12.75"/>
  <cols>
    <col min="1" max="1" width="11" style="466" bestFit="1" customWidth="1"/>
    <col min="2" max="2" width="70.7109375" style="466" customWidth="1"/>
    <col min="3" max="8" width="22" style="466" customWidth="1"/>
    <col min="9" max="9" width="24.7109375" style="466" customWidth="1"/>
    <col min="10" max="16384" width="9.28515625" style="466"/>
  </cols>
  <sheetData>
    <row r="1" spans="1:9" ht="13.5">
      <c r="A1" s="457" t="s">
        <v>30</v>
      </c>
      <c r="B1" s="3" t="str">
        <f>'Info '!C2</f>
        <v>JSC Silk Bank</v>
      </c>
    </row>
    <row r="2" spans="1:9" ht="13.5">
      <c r="A2" s="457" t="s">
        <v>31</v>
      </c>
      <c r="B2" s="547">
        <f>'1. key ratios '!B2</f>
        <v>44834</v>
      </c>
    </row>
    <row r="3" spans="1:9">
      <c r="A3" s="458" t="s">
        <v>565</v>
      </c>
    </row>
    <row r="4" spans="1:9">
      <c r="C4" s="494" t="s">
        <v>0</v>
      </c>
      <c r="D4" s="494" t="s">
        <v>1</v>
      </c>
      <c r="E4" s="494" t="s">
        <v>2</v>
      </c>
      <c r="F4" s="494" t="s">
        <v>3</v>
      </c>
      <c r="G4" s="494" t="s">
        <v>4</v>
      </c>
      <c r="H4" s="494" t="s">
        <v>5</v>
      </c>
      <c r="I4" s="494" t="s">
        <v>8</v>
      </c>
    </row>
    <row r="5" spans="1:9" ht="46.5" customHeight="1">
      <c r="A5" s="683" t="s">
        <v>706</v>
      </c>
      <c r="B5" s="684"/>
      <c r="C5" s="697" t="s">
        <v>553</v>
      </c>
      <c r="D5" s="697"/>
      <c r="E5" s="697" t="s">
        <v>554</v>
      </c>
      <c r="F5" s="697" t="s">
        <v>555</v>
      </c>
      <c r="G5" s="695" t="s">
        <v>556</v>
      </c>
      <c r="H5" s="695" t="s">
        <v>557</v>
      </c>
      <c r="I5" s="495" t="s">
        <v>558</v>
      </c>
    </row>
    <row r="6" spans="1:9" ht="75" customHeight="1">
      <c r="A6" s="687"/>
      <c r="B6" s="688"/>
      <c r="C6" s="484" t="s">
        <v>559</v>
      </c>
      <c r="D6" s="484" t="s">
        <v>560</v>
      </c>
      <c r="E6" s="697"/>
      <c r="F6" s="697"/>
      <c r="G6" s="696"/>
      <c r="H6" s="696"/>
      <c r="I6" s="495" t="s">
        <v>561</v>
      </c>
    </row>
    <row r="7" spans="1:9">
      <c r="A7" s="462">
        <v>1</v>
      </c>
      <c r="B7" s="467" t="s">
        <v>696</v>
      </c>
      <c r="C7" s="462">
        <v>19777.999999999996</v>
      </c>
      <c r="D7" s="462">
        <v>31768454.539999995</v>
      </c>
      <c r="E7" s="462">
        <v>19037.679999999997</v>
      </c>
      <c r="F7" s="462">
        <v>7076.989999999998</v>
      </c>
      <c r="G7" s="462"/>
      <c r="H7" s="462">
        <v>1731.1399999999999</v>
      </c>
      <c r="I7" s="463">
        <v>31762117.869999997</v>
      </c>
    </row>
    <row r="8" spans="1:9">
      <c r="A8" s="462">
        <v>2</v>
      </c>
      <c r="B8" s="467" t="s">
        <v>566</v>
      </c>
      <c r="C8" s="462">
        <v>46437.270000000004</v>
      </c>
      <c r="D8" s="462">
        <v>7310526.0500000007</v>
      </c>
      <c r="E8" s="462">
        <v>36851.06</v>
      </c>
      <c r="F8" s="462">
        <v>14777.54</v>
      </c>
      <c r="G8" s="462"/>
      <c r="H8" s="462">
        <v>0</v>
      </c>
      <c r="I8" s="463">
        <v>7305334.7200000007</v>
      </c>
    </row>
    <row r="9" spans="1:9">
      <c r="A9" s="462">
        <v>3</v>
      </c>
      <c r="B9" s="467" t="s">
        <v>567</v>
      </c>
      <c r="C9" s="462">
        <v>0</v>
      </c>
      <c r="D9" s="462">
        <v>0</v>
      </c>
      <c r="E9" s="462">
        <v>0</v>
      </c>
      <c r="F9" s="462">
        <v>0</v>
      </c>
      <c r="G9" s="462"/>
      <c r="H9" s="462">
        <v>0</v>
      </c>
      <c r="I9" s="463">
        <v>0</v>
      </c>
    </row>
    <row r="10" spans="1:9">
      <c r="A10" s="462">
        <v>4</v>
      </c>
      <c r="B10" s="467" t="s">
        <v>697</v>
      </c>
      <c r="C10" s="462">
        <v>0</v>
      </c>
      <c r="D10" s="462">
        <v>4307964.4000000004</v>
      </c>
      <c r="E10" s="462">
        <v>0</v>
      </c>
      <c r="F10" s="462">
        <v>85976</v>
      </c>
      <c r="G10" s="462"/>
      <c r="H10" s="462">
        <v>0</v>
      </c>
      <c r="I10" s="463">
        <v>4221988.4000000004</v>
      </c>
    </row>
    <row r="11" spans="1:9">
      <c r="A11" s="462">
        <v>5</v>
      </c>
      <c r="B11" s="467" t="s">
        <v>568</v>
      </c>
      <c r="C11" s="462">
        <v>1054799.71</v>
      </c>
      <c r="D11" s="462">
        <v>3900378.3900000006</v>
      </c>
      <c r="E11" s="462">
        <v>316585.71000000002</v>
      </c>
      <c r="F11" s="462">
        <v>77652</v>
      </c>
      <c r="G11" s="462"/>
      <c r="H11" s="462">
        <v>0</v>
      </c>
      <c r="I11" s="463">
        <v>4560940.3900000006</v>
      </c>
    </row>
    <row r="12" spans="1:9">
      <c r="A12" s="462">
        <v>6</v>
      </c>
      <c r="B12" s="467" t="s">
        <v>569</v>
      </c>
      <c r="C12" s="462">
        <v>1153.23</v>
      </c>
      <c r="D12" s="462">
        <v>527025.44999999995</v>
      </c>
      <c r="E12" s="462">
        <v>1153.23</v>
      </c>
      <c r="F12" s="462">
        <v>10474.23</v>
      </c>
      <c r="G12" s="462"/>
      <c r="H12" s="462">
        <v>425.95</v>
      </c>
      <c r="I12" s="463">
        <v>516551.22</v>
      </c>
    </row>
    <row r="13" spans="1:9">
      <c r="A13" s="462">
        <v>7</v>
      </c>
      <c r="B13" s="467" t="s">
        <v>570</v>
      </c>
      <c r="C13" s="462">
        <v>737</v>
      </c>
      <c r="D13" s="462">
        <v>52151.909999999996</v>
      </c>
      <c r="E13" s="462">
        <v>737</v>
      </c>
      <c r="F13" s="462">
        <v>1037.27</v>
      </c>
      <c r="G13" s="462"/>
      <c r="H13" s="462">
        <v>0</v>
      </c>
      <c r="I13" s="463">
        <v>51114.64</v>
      </c>
    </row>
    <row r="14" spans="1:9">
      <c r="A14" s="462">
        <v>8</v>
      </c>
      <c r="B14" s="467" t="s">
        <v>571</v>
      </c>
      <c r="C14" s="462">
        <v>862.4</v>
      </c>
      <c r="D14" s="462">
        <v>1905.21</v>
      </c>
      <c r="E14" s="462">
        <v>343.40999999999997</v>
      </c>
      <c r="F14" s="462">
        <v>32.42</v>
      </c>
      <c r="G14" s="462"/>
      <c r="H14" s="462">
        <v>145.94999999999999</v>
      </c>
      <c r="I14" s="463">
        <v>2391.7800000000002</v>
      </c>
    </row>
    <row r="15" spans="1:9">
      <c r="A15" s="462">
        <v>9</v>
      </c>
      <c r="B15" s="467" t="s">
        <v>572</v>
      </c>
      <c r="C15" s="462">
        <v>0</v>
      </c>
      <c r="D15" s="462">
        <v>13223.420000000002</v>
      </c>
      <c r="E15" s="462">
        <v>13.51</v>
      </c>
      <c r="F15" s="462">
        <v>259.55</v>
      </c>
      <c r="G15" s="462"/>
      <c r="H15" s="462">
        <v>0</v>
      </c>
      <c r="I15" s="463">
        <v>12950.360000000002</v>
      </c>
    </row>
    <row r="16" spans="1:9">
      <c r="A16" s="462">
        <v>10</v>
      </c>
      <c r="B16" s="467" t="s">
        <v>573</v>
      </c>
      <c r="C16" s="462">
        <v>0</v>
      </c>
      <c r="D16" s="462">
        <v>549.28</v>
      </c>
      <c r="E16" s="462">
        <v>0</v>
      </c>
      <c r="F16" s="462">
        <v>10.76</v>
      </c>
      <c r="G16" s="462"/>
      <c r="H16" s="462">
        <v>0</v>
      </c>
      <c r="I16" s="463">
        <v>538.52</v>
      </c>
    </row>
    <row r="17" spans="1:9">
      <c r="A17" s="462">
        <v>11</v>
      </c>
      <c r="B17" s="467" t="s">
        <v>574</v>
      </c>
      <c r="C17" s="462">
        <v>474.66999999999996</v>
      </c>
      <c r="D17" s="462">
        <v>346.46000000000004</v>
      </c>
      <c r="E17" s="462">
        <v>237.34</v>
      </c>
      <c r="F17" s="462">
        <v>6.88</v>
      </c>
      <c r="G17" s="462"/>
      <c r="H17" s="462">
        <v>332.07</v>
      </c>
      <c r="I17" s="463">
        <v>576.91</v>
      </c>
    </row>
    <row r="18" spans="1:9">
      <c r="A18" s="462">
        <v>12</v>
      </c>
      <c r="B18" s="467" t="s">
        <v>575</v>
      </c>
      <c r="C18" s="462">
        <v>10145.060000000001</v>
      </c>
      <c r="D18" s="462">
        <v>2161297.6799999997</v>
      </c>
      <c r="E18" s="462">
        <v>17337.2</v>
      </c>
      <c r="F18" s="462">
        <v>40568.870000000003</v>
      </c>
      <c r="G18" s="462"/>
      <c r="H18" s="462">
        <v>609.54999999999995</v>
      </c>
      <c r="I18" s="463">
        <v>2113536.6699999995</v>
      </c>
    </row>
    <row r="19" spans="1:9">
      <c r="A19" s="462">
        <v>13</v>
      </c>
      <c r="B19" s="467" t="s">
        <v>576</v>
      </c>
      <c r="C19" s="462">
        <v>1981.47</v>
      </c>
      <c r="D19" s="462">
        <v>13125.62</v>
      </c>
      <c r="E19" s="462">
        <v>1759.8200000000002</v>
      </c>
      <c r="F19" s="462">
        <v>247.36</v>
      </c>
      <c r="G19" s="462"/>
      <c r="H19" s="462">
        <v>902.46</v>
      </c>
      <c r="I19" s="463">
        <v>13099.91</v>
      </c>
    </row>
    <row r="20" spans="1:9">
      <c r="A20" s="462">
        <v>14</v>
      </c>
      <c r="B20" s="467" t="s">
        <v>577</v>
      </c>
      <c r="C20" s="462">
        <v>220.98</v>
      </c>
      <c r="D20" s="462">
        <v>482871.17</v>
      </c>
      <c r="E20" s="462">
        <v>110.49</v>
      </c>
      <c r="F20" s="462">
        <v>9611.8000000000011</v>
      </c>
      <c r="G20" s="462"/>
      <c r="H20" s="462">
        <v>0</v>
      </c>
      <c r="I20" s="463">
        <v>473369.86</v>
      </c>
    </row>
    <row r="21" spans="1:9">
      <c r="A21" s="462">
        <v>15</v>
      </c>
      <c r="B21" s="467" t="s">
        <v>578</v>
      </c>
      <c r="C21" s="462">
        <v>212.93</v>
      </c>
      <c r="D21" s="462">
        <v>65719.38</v>
      </c>
      <c r="E21" s="462">
        <v>212.93</v>
      </c>
      <c r="F21" s="462">
        <v>1308.6600000000001</v>
      </c>
      <c r="G21" s="462"/>
      <c r="H21" s="462">
        <v>137.56</v>
      </c>
      <c r="I21" s="463">
        <v>64410.720000000001</v>
      </c>
    </row>
    <row r="22" spans="1:9">
      <c r="A22" s="462">
        <v>16</v>
      </c>
      <c r="B22" s="467" t="s">
        <v>579</v>
      </c>
      <c r="C22" s="462">
        <v>0</v>
      </c>
      <c r="D22" s="462">
        <v>0</v>
      </c>
      <c r="E22" s="462">
        <v>0</v>
      </c>
      <c r="F22" s="462">
        <v>0</v>
      </c>
      <c r="G22" s="462"/>
      <c r="H22" s="462">
        <v>302.17</v>
      </c>
      <c r="I22" s="463">
        <v>0</v>
      </c>
    </row>
    <row r="23" spans="1:9">
      <c r="A23" s="462">
        <v>17</v>
      </c>
      <c r="B23" s="467" t="s">
        <v>700</v>
      </c>
      <c r="C23" s="462">
        <v>8794.92</v>
      </c>
      <c r="D23" s="462">
        <v>0</v>
      </c>
      <c r="E23" s="462">
        <v>2638.48</v>
      </c>
      <c r="F23" s="462">
        <v>0</v>
      </c>
      <c r="G23" s="462"/>
      <c r="H23" s="462">
        <v>0</v>
      </c>
      <c r="I23" s="463">
        <v>6156.4400000000005</v>
      </c>
    </row>
    <row r="24" spans="1:9">
      <c r="A24" s="462">
        <v>18</v>
      </c>
      <c r="B24" s="467" t="s">
        <v>580</v>
      </c>
      <c r="C24" s="462">
        <v>189.26</v>
      </c>
      <c r="D24" s="462">
        <v>21906.87</v>
      </c>
      <c r="E24" s="462">
        <v>189.26</v>
      </c>
      <c r="F24" s="462">
        <v>434.03</v>
      </c>
      <c r="G24" s="462"/>
      <c r="H24" s="462">
        <v>357.23</v>
      </c>
      <c r="I24" s="463">
        <v>21472.84</v>
      </c>
    </row>
    <row r="25" spans="1:9">
      <c r="A25" s="462">
        <v>19</v>
      </c>
      <c r="B25" s="467" t="s">
        <v>581</v>
      </c>
      <c r="C25" s="462">
        <v>751.65000000000009</v>
      </c>
      <c r="D25" s="462">
        <v>5919.82</v>
      </c>
      <c r="E25" s="462">
        <v>676.31000000000006</v>
      </c>
      <c r="F25" s="462">
        <v>117.63</v>
      </c>
      <c r="G25" s="462"/>
      <c r="H25" s="462">
        <v>0</v>
      </c>
      <c r="I25" s="463">
        <v>5877.5299999999988</v>
      </c>
    </row>
    <row r="26" spans="1:9">
      <c r="A26" s="462">
        <v>20</v>
      </c>
      <c r="B26" s="467" t="s">
        <v>699</v>
      </c>
      <c r="C26" s="462">
        <v>579.27</v>
      </c>
      <c r="D26" s="462">
        <v>37785.770000000004</v>
      </c>
      <c r="E26" s="462">
        <v>513.37</v>
      </c>
      <c r="F26" s="462">
        <v>739.69</v>
      </c>
      <c r="G26" s="462"/>
      <c r="H26" s="462">
        <v>494.66</v>
      </c>
      <c r="I26" s="463">
        <v>37111.979999999996</v>
      </c>
    </row>
    <row r="27" spans="1:9">
      <c r="A27" s="462">
        <v>21</v>
      </c>
      <c r="B27" s="467" t="s">
        <v>582</v>
      </c>
      <c r="C27" s="462">
        <v>235.71</v>
      </c>
      <c r="D27" s="462">
        <v>2668</v>
      </c>
      <c r="E27" s="462">
        <v>318.87</v>
      </c>
      <c r="F27" s="462">
        <v>36.639999999999993</v>
      </c>
      <c r="G27" s="462"/>
      <c r="H27" s="462">
        <v>0</v>
      </c>
      <c r="I27" s="463">
        <v>2548.2000000000003</v>
      </c>
    </row>
    <row r="28" spans="1:9">
      <c r="A28" s="462">
        <v>22</v>
      </c>
      <c r="B28" s="467" t="s">
        <v>583</v>
      </c>
      <c r="C28" s="462">
        <v>51246.58</v>
      </c>
      <c r="D28" s="462">
        <v>2331475.0500000003</v>
      </c>
      <c r="E28" s="462">
        <v>26080.030000000002</v>
      </c>
      <c r="F28" s="462">
        <v>45691.770000000004</v>
      </c>
      <c r="G28" s="462"/>
      <c r="H28" s="462">
        <v>1919.86</v>
      </c>
      <c r="I28" s="463">
        <v>2310949.8300000005</v>
      </c>
    </row>
    <row r="29" spans="1:9">
      <c r="A29" s="462">
        <v>23</v>
      </c>
      <c r="B29" s="467" t="s">
        <v>584</v>
      </c>
      <c r="C29" s="462">
        <v>43752.36</v>
      </c>
      <c r="D29" s="462">
        <v>4966933.9499999955</v>
      </c>
      <c r="E29" s="462">
        <v>32569.62</v>
      </c>
      <c r="F29" s="462">
        <v>98102.929999999964</v>
      </c>
      <c r="G29" s="462"/>
      <c r="H29" s="462">
        <v>12435.89</v>
      </c>
      <c r="I29" s="463">
        <v>4880013.7599999961</v>
      </c>
    </row>
    <row r="30" spans="1:9">
      <c r="A30" s="462">
        <v>24</v>
      </c>
      <c r="B30" s="467" t="s">
        <v>698</v>
      </c>
      <c r="C30" s="462">
        <v>963237.1</v>
      </c>
      <c r="D30" s="462">
        <v>1944.0299999999997</v>
      </c>
      <c r="E30" s="462">
        <v>289406.12</v>
      </c>
      <c r="F30" s="462">
        <v>38.03</v>
      </c>
      <c r="G30" s="462"/>
      <c r="H30" s="462">
        <v>0</v>
      </c>
      <c r="I30" s="463">
        <v>675736.98</v>
      </c>
    </row>
    <row r="31" spans="1:9">
      <c r="A31" s="462">
        <v>25</v>
      </c>
      <c r="B31" s="467" t="s">
        <v>585</v>
      </c>
      <c r="C31" s="462">
        <v>74591.73000000001</v>
      </c>
      <c r="D31" s="462">
        <v>1219798.73</v>
      </c>
      <c r="E31" s="462">
        <v>22948.22</v>
      </c>
      <c r="F31" s="462">
        <v>23652.959999999999</v>
      </c>
      <c r="G31" s="462"/>
      <c r="H31" s="462">
        <v>728.22</v>
      </c>
      <c r="I31" s="463">
        <v>1247789.28</v>
      </c>
    </row>
    <row r="32" spans="1:9">
      <c r="A32" s="462">
        <v>26</v>
      </c>
      <c r="B32" s="467" t="s">
        <v>695</v>
      </c>
      <c r="C32" s="462">
        <v>0</v>
      </c>
      <c r="D32" s="462">
        <v>0</v>
      </c>
      <c r="E32" s="462">
        <v>0</v>
      </c>
      <c r="F32" s="462">
        <v>0</v>
      </c>
      <c r="G32" s="462"/>
      <c r="H32" s="462">
        <v>0</v>
      </c>
      <c r="I32" s="463">
        <v>0</v>
      </c>
    </row>
    <row r="33" spans="1:9">
      <c r="A33" s="462">
        <v>27</v>
      </c>
      <c r="B33" s="462" t="s">
        <v>586</v>
      </c>
      <c r="C33" s="462">
        <v>120689.04</v>
      </c>
      <c r="D33" s="462">
        <v>28686948.710000001</v>
      </c>
      <c r="E33" s="462">
        <v>-187197.82</v>
      </c>
      <c r="F33" s="462">
        <v>100000</v>
      </c>
      <c r="G33" s="462"/>
      <c r="H33" s="462">
        <v>0</v>
      </c>
      <c r="I33" s="463">
        <v>28894835.57</v>
      </c>
    </row>
    <row r="34" spans="1:9">
      <c r="A34" s="462">
        <v>28</v>
      </c>
      <c r="B34" s="468" t="s">
        <v>108</v>
      </c>
      <c r="C34" s="468">
        <v>2400870.34</v>
      </c>
      <c r="D34" s="468">
        <v>87880919.889999986</v>
      </c>
      <c r="E34" s="468">
        <v>582521.83999999985</v>
      </c>
      <c r="F34" s="468">
        <v>517854.01000000007</v>
      </c>
      <c r="G34" s="468">
        <v>0</v>
      </c>
      <c r="H34" s="468">
        <v>20522.71</v>
      </c>
      <c r="I34" s="552">
        <v>89181414.37999998</v>
      </c>
    </row>
    <row r="36" spans="1:9">
      <c r="B36" s="499"/>
    </row>
    <row r="42" spans="1:9">
      <c r="A42" s="496"/>
      <c r="B42" s="496"/>
    </row>
    <row r="43" spans="1:9">
      <c r="A43" s="496"/>
      <c r="B43" s="496"/>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Normal="100" workbookViewId="0">
      <selection activeCell="C6" sqref="C6:D19"/>
    </sheetView>
  </sheetViews>
  <sheetFormatPr defaultColWidth="9.28515625" defaultRowHeight="12.75"/>
  <cols>
    <col min="1" max="1" width="11.7109375" style="466" bestFit="1" customWidth="1"/>
    <col min="2" max="2" width="108" style="466" bestFit="1" customWidth="1"/>
    <col min="3" max="4" width="35.5703125" style="466" customWidth="1"/>
    <col min="5" max="16384" width="9.28515625" style="466"/>
  </cols>
  <sheetData>
    <row r="1" spans="1:4" ht="13.5">
      <c r="A1" s="457" t="s">
        <v>30</v>
      </c>
      <c r="B1" s="3" t="str">
        <f>'Info '!C2</f>
        <v>JSC Silk Bank</v>
      </c>
    </row>
    <row r="2" spans="1:4" ht="13.5">
      <c r="A2" s="457" t="s">
        <v>31</v>
      </c>
      <c r="B2" s="547">
        <f>'1. key ratios '!B2</f>
        <v>44834</v>
      </c>
    </row>
    <row r="3" spans="1:4">
      <c r="A3" s="458" t="s">
        <v>587</v>
      </c>
    </row>
    <row r="5" spans="1:4" ht="25.5">
      <c r="A5" s="698" t="s">
        <v>588</v>
      </c>
      <c r="B5" s="698"/>
      <c r="C5" s="488" t="s">
        <v>589</v>
      </c>
      <c r="D5" s="488" t="s">
        <v>590</v>
      </c>
    </row>
    <row r="6" spans="1:4">
      <c r="A6" s="469">
        <v>1</v>
      </c>
      <c r="B6" s="470" t="s">
        <v>591</v>
      </c>
      <c r="C6" s="548">
        <v>1050414.8899999999</v>
      </c>
      <c r="D6" s="548">
        <v>100000</v>
      </c>
    </row>
    <row r="7" spans="1:4">
      <c r="A7" s="471">
        <v>2</v>
      </c>
      <c r="B7" s="470" t="s">
        <v>592</v>
      </c>
      <c r="C7" s="548">
        <v>327212.22700000001</v>
      </c>
      <c r="D7" s="548">
        <v>0</v>
      </c>
    </row>
    <row r="8" spans="1:4">
      <c r="A8" s="471">
        <v>2.1</v>
      </c>
      <c r="B8" s="472" t="s">
        <v>703</v>
      </c>
      <c r="C8" s="548">
        <v>288939.3138</v>
      </c>
      <c r="D8" s="548"/>
    </row>
    <row r="9" spans="1:4">
      <c r="A9" s="471">
        <v>2.2000000000000002</v>
      </c>
      <c r="B9" s="472" t="s">
        <v>701</v>
      </c>
      <c r="C9" s="548">
        <v>38272.913199999995</v>
      </c>
      <c r="D9" s="548"/>
    </row>
    <row r="10" spans="1:4">
      <c r="A10" s="471">
        <v>2.2999999999999998</v>
      </c>
      <c r="B10" s="472" t="s">
        <v>593</v>
      </c>
      <c r="C10" s="548"/>
      <c r="D10" s="548"/>
    </row>
    <row r="11" spans="1:4">
      <c r="A11" s="471">
        <v>2.4</v>
      </c>
      <c r="B11" s="472" t="s">
        <v>594</v>
      </c>
      <c r="C11" s="548">
        <v>0</v>
      </c>
      <c r="D11" s="548"/>
    </row>
    <row r="12" spans="1:4">
      <c r="A12" s="469">
        <v>3</v>
      </c>
      <c r="B12" s="470" t="s">
        <v>595</v>
      </c>
      <c r="C12" s="548">
        <v>190053.4442</v>
      </c>
      <c r="D12" s="548">
        <v>0</v>
      </c>
    </row>
    <row r="13" spans="1:4">
      <c r="A13" s="471">
        <v>3.1</v>
      </c>
      <c r="B13" s="472" t="s">
        <v>596</v>
      </c>
      <c r="C13" s="548">
        <v>20863.66</v>
      </c>
      <c r="D13" s="548"/>
    </row>
    <row r="14" spans="1:4">
      <c r="A14" s="471">
        <v>3.2</v>
      </c>
      <c r="B14" s="472" t="s">
        <v>597</v>
      </c>
      <c r="C14" s="548">
        <v>140068.15359999999</v>
      </c>
      <c r="D14" s="548"/>
    </row>
    <row r="15" spans="1:4">
      <c r="A15" s="471">
        <v>3.3</v>
      </c>
      <c r="B15" s="472" t="s">
        <v>692</v>
      </c>
      <c r="C15" s="548">
        <v>9114.875</v>
      </c>
      <c r="D15" s="548"/>
    </row>
    <row r="16" spans="1:4">
      <c r="A16" s="471">
        <v>3.4</v>
      </c>
      <c r="B16" s="472" t="s">
        <v>702</v>
      </c>
      <c r="C16" s="548">
        <v>78.105599999999995</v>
      </c>
      <c r="D16" s="548"/>
    </row>
    <row r="17" spans="1:4">
      <c r="A17" s="471">
        <v>3.5</v>
      </c>
      <c r="B17" s="472" t="s">
        <v>598</v>
      </c>
      <c r="C17" s="548">
        <v>19928.649999999998</v>
      </c>
      <c r="D17" s="548"/>
    </row>
    <row r="18" spans="1:4">
      <c r="A18" s="471">
        <v>3.6</v>
      </c>
      <c r="B18" s="472" t="s">
        <v>599</v>
      </c>
      <c r="C18" s="548"/>
      <c r="D18" s="548"/>
    </row>
    <row r="19" spans="1:4">
      <c r="A19" s="473">
        <v>4</v>
      </c>
      <c r="B19" s="470" t="s">
        <v>600</v>
      </c>
      <c r="C19" s="550">
        <v>1187573.67</v>
      </c>
      <c r="D19" s="550">
        <v>100000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topLeftCell="B1" zoomScaleNormal="100" workbookViewId="0">
      <selection activeCell="C7" sqref="C7:C19"/>
    </sheetView>
  </sheetViews>
  <sheetFormatPr defaultColWidth="9.28515625" defaultRowHeight="12.75"/>
  <cols>
    <col min="1" max="1" width="11.7109375" style="466" bestFit="1" customWidth="1"/>
    <col min="2" max="2" width="63.42578125" style="466" customWidth="1"/>
    <col min="3" max="3" width="31.5703125" style="466" customWidth="1"/>
    <col min="4" max="4" width="39.28515625" style="466" customWidth="1"/>
    <col min="5" max="16384" width="9.28515625" style="466"/>
  </cols>
  <sheetData>
    <row r="1" spans="1:4" ht="13.5">
      <c r="A1" s="457" t="s">
        <v>30</v>
      </c>
      <c r="B1" s="3" t="str">
        <f>'Info '!C2</f>
        <v>JSC Silk Bank</v>
      </c>
    </row>
    <row r="2" spans="1:4" ht="13.5">
      <c r="A2" s="457" t="s">
        <v>31</v>
      </c>
      <c r="B2" s="547">
        <f>'1. key ratios '!B2</f>
        <v>44834</v>
      </c>
    </row>
    <row r="3" spans="1:4">
      <c r="A3" s="458" t="s">
        <v>601</v>
      </c>
    </row>
    <row r="4" spans="1:4">
      <c r="A4" s="458"/>
    </row>
    <row r="5" spans="1:4" ht="15" customHeight="1">
      <c r="A5" s="699" t="s">
        <v>704</v>
      </c>
      <c r="B5" s="700"/>
      <c r="C5" s="689" t="s">
        <v>602</v>
      </c>
      <c r="D5" s="703" t="s">
        <v>603</v>
      </c>
    </row>
    <row r="6" spans="1:4">
      <c r="A6" s="701"/>
      <c r="B6" s="702"/>
      <c r="C6" s="692"/>
      <c r="D6" s="703"/>
    </row>
    <row r="7" spans="1:4">
      <c r="A7" s="468">
        <v>1</v>
      </c>
      <c r="B7" s="468" t="s">
        <v>591</v>
      </c>
      <c r="C7" s="549">
        <v>2362719</v>
      </c>
      <c r="D7" s="510"/>
    </row>
    <row r="8" spans="1:4">
      <c r="A8" s="462">
        <v>2</v>
      </c>
      <c r="B8" s="462" t="s">
        <v>604</v>
      </c>
      <c r="C8" s="549">
        <v>38272.913199999995</v>
      </c>
      <c r="D8" s="510"/>
    </row>
    <row r="9" spans="1:4">
      <c r="A9" s="462">
        <v>3</v>
      </c>
      <c r="B9" s="474" t="s">
        <v>605</v>
      </c>
      <c r="C9" s="549"/>
      <c r="D9" s="510"/>
    </row>
    <row r="10" spans="1:4">
      <c r="A10" s="462">
        <v>4</v>
      </c>
      <c r="B10" s="462" t="s">
        <v>606</v>
      </c>
      <c r="C10" s="549">
        <v>121601.66</v>
      </c>
      <c r="D10" s="510"/>
    </row>
    <row r="11" spans="1:4">
      <c r="A11" s="462">
        <v>5</v>
      </c>
      <c r="B11" s="475" t="s">
        <v>607</v>
      </c>
      <c r="C11" s="549"/>
      <c r="D11" s="510"/>
    </row>
    <row r="12" spans="1:4">
      <c r="A12" s="462">
        <v>6</v>
      </c>
      <c r="B12" s="475" t="s">
        <v>608</v>
      </c>
      <c r="C12" s="549"/>
      <c r="D12" s="510"/>
    </row>
    <row r="13" spans="1:4">
      <c r="A13" s="462">
        <v>7</v>
      </c>
      <c r="B13" s="475" t="s">
        <v>609</v>
      </c>
      <c r="C13" s="549">
        <v>95101</v>
      </c>
      <c r="D13" s="510"/>
    </row>
    <row r="14" spans="1:4">
      <c r="A14" s="462">
        <v>8</v>
      </c>
      <c r="B14" s="475" t="s">
        <v>610</v>
      </c>
      <c r="C14" s="549"/>
      <c r="D14" s="462"/>
    </row>
    <row r="15" spans="1:4">
      <c r="A15" s="462">
        <v>9</v>
      </c>
      <c r="B15" s="475" t="s">
        <v>611</v>
      </c>
      <c r="C15" s="549"/>
      <c r="D15" s="462"/>
    </row>
    <row r="16" spans="1:4">
      <c r="A16" s="462">
        <v>10</v>
      </c>
      <c r="B16" s="475" t="s">
        <v>612</v>
      </c>
      <c r="C16" s="549">
        <v>20863.66</v>
      </c>
      <c r="D16" s="510"/>
    </row>
    <row r="17" spans="1:4">
      <c r="A17" s="462">
        <v>11</v>
      </c>
      <c r="B17" s="475" t="s">
        <v>613</v>
      </c>
      <c r="C17" s="549"/>
      <c r="D17" s="462"/>
    </row>
    <row r="18" spans="1:4" ht="25.5">
      <c r="A18" s="462">
        <v>12</v>
      </c>
      <c r="B18" s="472" t="s">
        <v>709</v>
      </c>
      <c r="C18" s="549">
        <v>5637</v>
      </c>
      <c r="D18" s="510"/>
    </row>
    <row r="19" spans="1:4">
      <c r="A19" s="468">
        <v>13</v>
      </c>
      <c r="B19" s="500" t="s">
        <v>600</v>
      </c>
      <c r="C19" s="551">
        <v>2279389.88</v>
      </c>
      <c r="D19" s="511"/>
    </row>
    <row r="22" spans="1:4">
      <c r="B22" s="457"/>
    </row>
    <row r="23" spans="1:4">
      <c r="B23" s="457"/>
    </row>
    <row r="24" spans="1:4">
      <c r="B24" s="458"/>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abSelected="1" workbookViewId="0">
      <selection activeCell="B42" sqref="B42"/>
    </sheetView>
  </sheetViews>
  <sheetFormatPr defaultColWidth="9.28515625" defaultRowHeight="12.75"/>
  <cols>
    <col min="1" max="1" width="11.7109375" style="466" bestFit="1" customWidth="1"/>
    <col min="2" max="2" width="80.7109375" style="466" customWidth="1"/>
    <col min="3" max="3" width="15.5703125" style="466" customWidth="1"/>
    <col min="4" max="5" width="22.28515625" style="466" customWidth="1"/>
    <col min="6" max="6" width="23.42578125" style="466" customWidth="1"/>
    <col min="7" max="14" width="22.28515625" style="466" customWidth="1"/>
    <col min="15" max="15" width="23.28515625" style="466" bestFit="1" customWidth="1"/>
    <col min="16" max="16" width="21.7109375" style="466" bestFit="1" customWidth="1"/>
    <col min="17" max="19" width="19" style="466" bestFit="1" customWidth="1"/>
    <col min="20" max="20" width="16.28515625" style="466" customWidth="1"/>
    <col min="21" max="21" width="21" style="466" customWidth="1"/>
    <col min="22" max="22" width="20" style="466" customWidth="1"/>
    <col min="23" max="16384" width="9.28515625" style="466"/>
  </cols>
  <sheetData>
    <row r="1" spans="1:22" ht="13.5">
      <c r="A1" s="457" t="s">
        <v>30</v>
      </c>
      <c r="B1" s="3" t="str">
        <f>'Info '!C2</f>
        <v>JSC Silk Bank</v>
      </c>
    </row>
    <row r="2" spans="1:22" ht="13.5">
      <c r="A2" s="457" t="s">
        <v>31</v>
      </c>
      <c r="B2" s="547">
        <f>'1. key ratios '!B2</f>
        <v>44834</v>
      </c>
      <c r="C2" s="493"/>
    </row>
    <row r="3" spans="1:22">
      <c r="A3" s="458" t="s">
        <v>614</v>
      </c>
    </row>
    <row r="5" spans="1:22" ht="15" customHeight="1">
      <c r="A5" s="689" t="s">
        <v>539</v>
      </c>
      <c r="B5" s="691"/>
      <c r="C5" s="706" t="s">
        <v>615</v>
      </c>
      <c r="D5" s="707"/>
      <c r="E5" s="707"/>
      <c r="F5" s="707"/>
      <c r="G5" s="707"/>
      <c r="H5" s="707"/>
      <c r="I5" s="707"/>
      <c r="J5" s="707"/>
      <c r="K5" s="707"/>
      <c r="L5" s="707"/>
      <c r="M5" s="707"/>
      <c r="N5" s="707"/>
      <c r="O5" s="707"/>
      <c r="P5" s="707"/>
      <c r="Q5" s="707"/>
      <c r="R5" s="707"/>
      <c r="S5" s="707"/>
      <c r="T5" s="707"/>
      <c r="U5" s="708"/>
      <c r="V5" s="501"/>
    </row>
    <row r="6" spans="1:22">
      <c r="A6" s="704"/>
      <c r="B6" s="705"/>
      <c r="C6" s="709" t="s">
        <v>108</v>
      </c>
      <c r="D6" s="711" t="s">
        <v>616</v>
      </c>
      <c r="E6" s="711"/>
      <c r="F6" s="696"/>
      <c r="G6" s="712" t="s">
        <v>617</v>
      </c>
      <c r="H6" s="713"/>
      <c r="I6" s="713"/>
      <c r="J6" s="713"/>
      <c r="K6" s="714"/>
      <c r="L6" s="490"/>
      <c r="M6" s="715" t="s">
        <v>618</v>
      </c>
      <c r="N6" s="715"/>
      <c r="O6" s="696"/>
      <c r="P6" s="696"/>
      <c r="Q6" s="696"/>
      <c r="R6" s="696"/>
      <c r="S6" s="696"/>
      <c r="T6" s="696"/>
      <c r="U6" s="696"/>
      <c r="V6" s="490"/>
    </row>
    <row r="7" spans="1:22" ht="25.5">
      <c r="A7" s="692"/>
      <c r="B7" s="694"/>
      <c r="C7" s="710"/>
      <c r="D7" s="502"/>
      <c r="E7" s="495" t="s">
        <v>619</v>
      </c>
      <c r="F7" s="495" t="s">
        <v>620</v>
      </c>
      <c r="G7" s="493"/>
      <c r="H7" s="495" t="s">
        <v>619</v>
      </c>
      <c r="I7" s="495" t="s">
        <v>621</v>
      </c>
      <c r="J7" s="495" t="s">
        <v>622</v>
      </c>
      <c r="K7" s="495" t="s">
        <v>623</v>
      </c>
      <c r="L7" s="489"/>
      <c r="M7" s="484" t="s">
        <v>624</v>
      </c>
      <c r="N7" s="495" t="s">
        <v>622</v>
      </c>
      <c r="O7" s="495" t="s">
        <v>625</v>
      </c>
      <c r="P7" s="495" t="s">
        <v>626</v>
      </c>
      <c r="Q7" s="495" t="s">
        <v>627</v>
      </c>
      <c r="R7" s="495" t="s">
        <v>628</v>
      </c>
      <c r="S7" s="495" t="s">
        <v>629</v>
      </c>
      <c r="T7" s="503" t="s">
        <v>630</v>
      </c>
      <c r="U7" s="495" t="s">
        <v>631</v>
      </c>
      <c r="V7" s="501"/>
    </row>
    <row r="8" spans="1:22">
      <c r="A8" s="504">
        <v>1</v>
      </c>
      <c r="B8" s="468" t="s">
        <v>632</v>
      </c>
      <c r="C8" s="553">
        <v>23330304.959999993</v>
      </c>
      <c r="D8" s="554">
        <v>20892699.429999992</v>
      </c>
      <c r="E8" s="554">
        <v>44525.69</v>
      </c>
      <c r="F8" s="554">
        <v>0</v>
      </c>
      <c r="G8" s="554">
        <v>158215.65</v>
      </c>
      <c r="H8" s="554">
        <v>1253.07</v>
      </c>
      <c r="I8" s="554">
        <v>4160.3500000000004</v>
      </c>
      <c r="J8" s="554">
        <v>120881.65</v>
      </c>
      <c r="K8" s="554">
        <v>0</v>
      </c>
      <c r="L8" s="554">
        <v>2279389.88</v>
      </c>
      <c r="M8" s="554">
        <v>68192.080000000016</v>
      </c>
      <c r="N8" s="554">
        <v>2098.6999999999998</v>
      </c>
      <c r="O8" s="554">
        <v>5179.5599999999995</v>
      </c>
      <c r="P8" s="554">
        <v>74183.140000000014</v>
      </c>
      <c r="Q8" s="554">
        <v>0</v>
      </c>
      <c r="R8" s="554">
        <v>962303.57</v>
      </c>
      <c r="S8" s="554">
        <v>5608.79</v>
      </c>
      <c r="T8" s="554">
        <v>0</v>
      </c>
      <c r="U8" s="554">
        <v>95389.890000000014</v>
      </c>
    </row>
    <row r="9" spans="1:22">
      <c r="A9" s="462">
        <v>1.1000000000000001</v>
      </c>
      <c r="B9" s="486" t="s">
        <v>633</v>
      </c>
      <c r="C9" s="555"/>
      <c r="D9" s="554"/>
      <c r="E9" s="554"/>
      <c r="F9" s="554"/>
      <c r="G9" s="554"/>
      <c r="H9" s="554"/>
      <c r="I9" s="554"/>
      <c r="J9" s="554"/>
      <c r="K9" s="554"/>
      <c r="L9" s="554"/>
      <c r="M9" s="554"/>
      <c r="N9" s="554"/>
      <c r="O9" s="554"/>
      <c r="P9" s="554"/>
      <c r="Q9" s="554"/>
      <c r="R9" s="554"/>
      <c r="S9" s="554"/>
      <c r="T9" s="554"/>
      <c r="U9" s="554"/>
    </row>
    <row r="10" spans="1:22">
      <c r="A10" s="462">
        <v>1.2</v>
      </c>
      <c r="B10" s="486" t="s">
        <v>634</v>
      </c>
      <c r="C10" s="555"/>
      <c r="D10" s="554"/>
      <c r="E10" s="554"/>
      <c r="F10" s="554"/>
      <c r="G10" s="554"/>
      <c r="H10" s="554"/>
      <c r="I10" s="554"/>
      <c r="J10" s="554"/>
      <c r="K10" s="554"/>
      <c r="L10" s="554"/>
      <c r="M10" s="554"/>
      <c r="N10" s="554"/>
      <c r="O10" s="554"/>
      <c r="P10" s="554"/>
      <c r="Q10" s="554"/>
      <c r="R10" s="554"/>
      <c r="S10" s="554"/>
      <c r="T10" s="554"/>
      <c r="U10" s="554"/>
    </row>
    <row r="11" spans="1:22">
      <c r="A11" s="462">
        <v>1.3</v>
      </c>
      <c r="B11" s="486" t="s">
        <v>635</v>
      </c>
      <c r="C11" s="555"/>
      <c r="D11" s="554"/>
      <c r="E11" s="554"/>
      <c r="F11" s="554"/>
      <c r="G11" s="554"/>
      <c r="H11" s="554"/>
      <c r="I11" s="554"/>
      <c r="J11" s="554"/>
      <c r="K11" s="554"/>
      <c r="L11" s="554"/>
      <c r="M11" s="554"/>
      <c r="N11" s="554"/>
      <c r="O11" s="554"/>
      <c r="P11" s="554"/>
      <c r="Q11" s="554"/>
      <c r="R11" s="554"/>
      <c r="S11" s="554"/>
      <c r="T11" s="554"/>
      <c r="U11" s="554"/>
    </row>
    <row r="12" spans="1:22">
      <c r="A12" s="462">
        <v>1.4</v>
      </c>
      <c r="B12" s="486" t="s">
        <v>636</v>
      </c>
      <c r="C12" s="555"/>
      <c r="D12" s="554"/>
      <c r="E12" s="554"/>
      <c r="F12" s="554"/>
      <c r="G12" s="554"/>
      <c r="H12" s="554"/>
      <c r="I12" s="554"/>
      <c r="J12" s="554"/>
      <c r="K12" s="554"/>
      <c r="L12" s="554"/>
      <c r="M12" s="554"/>
      <c r="N12" s="554"/>
      <c r="O12" s="554"/>
      <c r="P12" s="554"/>
      <c r="Q12" s="554"/>
      <c r="R12" s="554"/>
      <c r="S12" s="554"/>
      <c r="T12" s="554"/>
      <c r="U12" s="554"/>
    </row>
    <row r="13" spans="1:22">
      <c r="A13" s="462">
        <v>1.5</v>
      </c>
      <c r="B13" s="486" t="s">
        <v>637</v>
      </c>
      <c r="C13" s="555">
        <v>17025555.489999998</v>
      </c>
      <c r="D13" s="554">
        <v>14887770.059999999</v>
      </c>
      <c r="E13" s="554">
        <v>0</v>
      </c>
      <c r="F13" s="554">
        <v>0</v>
      </c>
      <c r="G13" s="554">
        <v>120881.65</v>
      </c>
      <c r="H13" s="554">
        <v>0</v>
      </c>
      <c r="I13" s="554">
        <v>0</v>
      </c>
      <c r="J13" s="554">
        <v>120881.65</v>
      </c>
      <c r="K13" s="554">
        <v>0</v>
      </c>
      <c r="L13" s="554">
        <v>2016903.7799999998</v>
      </c>
      <c r="M13" s="554">
        <v>0</v>
      </c>
      <c r="N13" s="554">
        <v>0</v>
      </c>
      <c r="O13" s="554">
        <v>0</v>
      </c>
      <c r="P13" s="554">
        <v>0</v>
      </c>
      <c r="Q13" s="554">
        <v>0</v>
      </c>
      <c r="R13" s="554">
        <v>962303.57</v>
      </c>
      <c r="S13" s="554">
        <v>0</v>
      </c>
      <c r="T13" s="554">
        <v>0</v>
      </c>
      <c r="U13" s="554">
        <v>0</v>
      </c>
    </row>
    <row r="14" spans="1:22">
      <c r="A14" s="462">
        <v>1.6</v>
      </c>
      <c r="B14" s="486" t="s">
        <v>638</v>
      </c>
      <c r="C14" s="555">
        <v>6304749.4699999923</v>
      </c>
      <c r="D14" s="554">
        <v>6004929.3699999927</v>
      </c>
      <c r="E14" s="554">
        <v>44525.69</v>
      </c>
      <c r="F14" s="554">
        <v>0</v>
      </c>
      <c r="G14" s="554">
        <v>37334.000000000007</v>
      </c>
      <c r="H14" s="554">
        <v>1253.07</v>
      </c>
      <c r="I14" s="554">
        <v>4160.3500000000004</v>
      </c>
      <c r="J14" s="554">
        <v>0</v>
      </c>
      <c r="K14" s="554">
        <v>0</v>
      </c>
      <c r="L14" s="554">
        <v>262486.10000000003</v>
      </c>
      <c r="M14" s="554">
        <v>68192.080000000016</v>
      </c>
      <c r="N14" s="554">
        <v>2098.6999999999998</v>
      </c>
      <c r="O14" s="554">
        <v>5179.5599999999995</v>
      </c>
      <c r="P14" s="554">
        <v>74183.140000000014</v>
      </c>
      <c r="Q14" s="554">
        <v>0</v>
      </c>
      <c r="R14" s="554">
        <v>0</v>
      </c>
      <c r="S14" s="554">
        <v>5608.79</v>
      </c>
      <c r="T14" s="554">
        <v>0</v>
      </c>
      <c r="U14" s="554">
        <v>95389.890000000014</v>
      </c>
    </row>
    <row r="15" spans="1:22">
      <c r="A15" s="504">
        <v>2</v>
      </c>
      <c r="B15" s="468" t="s">
        <v>639</v>
      </c>
      <c r="C15" s="553">
        <v>33865738.009999998</v>
      </c>
      <c r="D15" s="554">
        <v>33865738.009999998</v>
      </c>
      <c r="E15" s="554">
        <v>0</v>
      </c>
      <c r="F15" s="554">
        <v>0</v>
      </c>
      <c r="G15" s="554">
        <v>0</v>
      </c>
      <c r="H15" s="554">
        <v>0</v>
      </c>
      <c r="I15" s="554">
        <v>0</v>
      </c>
      <c r="J15" s="554">
        <v>0</v>
      </c>
      <c r="K15" s="554">
        <v>0</v>
      </c>
      <c r="L15" s="554">
        <v>0</v>
      </c>
      <c r="M15" s="554">
        <v>0</v>
      </c>
      <c r="N15" s="554">
        <v>0</v>
      </c>
      <c r="O15" s="554">
        <v>0</v>
      </c>
      <c r="P15" s="554">
        <v>0</v>
      </c>
      <c r="Q15" s="554">
        <v>0</v>
      </c>
      <c r="R15" s="554">
        <v>0</v>
      </c>
      <c r="S15" s="554">
        <v>0</v>
      </c>
      <c r="T15" s="554">
        <v>0</v>
      </c>
      <c r="U15" s="554">
        <v>0</v>
      </c>
    </row>
    <row r="16" spans="1:22">
      <c r="A16" s="462">
        <v>2.1</v>
      </c>
      <c r="B16" s="486" t="s">
        <v>633</v>
      </c>
      <c r="C16" s="555">
        <v>0</v>
      </c>
      <c r="D16" s="554"/>
      <c r="E16" s="554"/>
      <c r="F16" s="554"/>
      <c r="G16" s="554"/>
      <c r="H16" s="554"/>
      <c r="I16" s="554"/>
      <c r="J16" s="554"/>
      <c r="K16" s="554"/>
      <c r="L16" s="554"/>
      <c r="M16" s="554"/>
      <c r="N16" s="554"/>
      <c r="O16" s="554"/>
      <c r="P16" s="554"/>
      <c r="Q16" s="554"/>
      <c r="R16" s="554"/>
      <c r="S16" s="554"/>
      <c r="T16" s="554"/>
      <c r="U16" s="554"/>
    </row>
    <row r="17" spans="1:21">
      <c r="A17" s="462">
        <v>2.2000000000000002</v>
      </c>
      <c r="B17" s="486" t="s">
        <v>634</v>
      </c>
      <c r="C17" s="555">
        <v>28865738.009999998</v>
      </c>
      <c r="D17" s="554">
        <v>28865738.009999998</v>
      </c>
      <c r="E17" s="554"/>
      <c r="F17" s="554"/>
      <c r="G17" s="554"/>
      <c r="H17" s="554"/>
      <c r="I17" s="554"/>
      <c r="J17" s="554"/>
      <c r="K17" s="554"/>
      <c r="L17" s="554"/>
      <c r="M17" s="554"/>
      <c r="N17" s="554"/>
      <c r="O17" s="554"/>
      <c r="P17" s="554"/>
      <c r="Q17" s="554"/>
      <c r="R17" s="554"/>
      <c r="S17" s="554"/>
      <c r="T17" s="554"/>
      <c r="U17" s="554"/>
    </row>
    <row r="18" spans="1:21">
      <c r="A18" s="462">
        <v>2.2999999999999998</v>
      </c>
      <c r="B18" s="486" t="s">
        <v>635</v>
      </c>
      <c r="C18" s="555">
        <v>0</v>
      </c>
      <c r="D18" s="554"/>
      <c r="E18" s="554"/>
      <c r="F18" s="554"/>
      <c r="G18" s="554"/>
      <c r="H18" s="554"/>
      <c r="I18" s="554"/>
      <c r="J18" s="554"/>
      <c r="K18" s="554"/>
      <c r="L18" s="554"/>
      <c r="M18" s="554"/>
      <c r="N18" s="554"/>
      <c r="O18" s="554"/>
      <c r="P18" s="554"/>
      <c r="Q18" s="554"/>
      <c r="R18" s="554"/>
      <c r="S18" s="554"/>
      <c r="T18" s="554"/>
      <c r="U18" s="554"/>
    </row>
    <row r="19" spans="1:21">
      <c r="A19" s="462">
        <v>2.4</v>
      </c>
      <c r="B19" s="486" t="s">
        <v>636</v>
      </c>
      <c r="C19" s="555">
        <v>3000000</v>
      </c>
      <c r="D19" s="554">
        <v>3000000</v>
      </c>
      <c r="E19" s="554"/>
      <c r="F19" s="554"/>
      <c r="G19" s="554"/>
      <c r="H19" s="554"/>
      <c r="I19" s="554"/>
      <c r="J19" s="554"/>
      <c r="K19" s="554"/>
      <c r="L19" s="554"/>
      <c r="M19" s="554"/>
      <c r="N19" s="554"/>
      <c r="O19" s="554"/>
      <c r="P19" s="554"/>
      <c r="Q19" s="554"/>
      <c r="R19" s="554"/>
      <c r="S19" s="554"/>
      <c r="T19" s="554"/>
      <c r="U19" s="554"/>
    </row>
    <row r="20" spans="1:21">
      <c r="A20" s="462">
        <v>2.5</v>
      </c>
      <c r="B20" s="486" t="s">
        <v>637</v>
      </c>
      <c r="C20" s="555">
        <v>2000000</v>
      </c>
      <c r="D20" s="554">
        <v>2000000</v>
      </c>
      <c r="E20" s="554"/>
      <c r="F20" s="554"/>
      <c r="G20" s="554"/>
      <c r="H20" s="554"/>
      <c r="I20" s="554"/>
      <c r="J20" s="554"/>
      <c r="K20" s="554"/>
      <c r="L20" s="554"/>
      <c r="M20" s="554"/>
      <c r="N20" s="554"/>
      <c r="O20" s="554"/>
      <c r="P20" s="554"/>
      <c r="Q20" s="554"/>
      <c r="R20" s="554"/>
      <c r="S20" s="554"/>
      <c r="T20" s="554"/>
      <c r="U20" s="554"/>
    </row>
    <row r="21" spans="1:21">
      <c r="A21" s="462">
        <v>2.6</v>
      </c>
      <c r="B21" s="486" t="s">
        <v>638</v>
      </c>
      <c r="C21" s="555">
        <v>0</v>
      </c>
      <c r="D21" s="554"/>
      <c r="E21" s="554"/>
      <c r="F21" s="554"/>
      <c r="G21" s="554"/>
      <c r="H21" s="554"/>
      <c r="I21" s="554"/>
      <c r="J21" s="554"/>
      <c r="K21" s="554"/>
      <c r="L21" s="554"/>
      <c r="M21" s="554"/>
      <c r="N21" s="554"/>
      <c r="O21" s="554"/>
      <c r="P21" s="554"/>
      <c r="Q21" s="554"/>
      <c r="R21" s="554"/>
      <c r="S21" s="554"/>
      <c r="T21" s="554"/>
      <c r="U21" s="554"/>
    </row>
    <row r="22" spans="1:21">
      <c r="A22" s="504">
        <v>3</v>
      </c>
      <c r="B22" s="468" t="s">
        <v>694</v>
      </c>
      <c r="C22" s="556">
        <v>3453283.88</v>
      </c>
      <c r="D22" s="557">
        <v>2531820</v>
      </c>
      <c r="E22" s="558">
        <v>0</v>
      </c>
      <c r="F22" s="558">
        <v>0</v>
      </c>
      <c r="G22" s="557">
        <v>0</v>
      </c>
      <c r="H22" s="558">
        <v>0</v>
      </c>
      <c r="I22" s="558">
        <v>0</v>
      </c>
      <c r="J22" s="558">
        <v>0</v>
      </c>
      <c r="K22" s="558">
        <v>0</v>
      </c>
      <c r="L22" s="557">
        <v>0</v>
      </c>
      <c r="M22" s="558">
        <v>0</v>
      </c>
      <c r="N22" s="558">
        <v>0</v>
      </c>
      <c r="O22" s="558">
        <v>0</v>
      </c>
      <c r="P22" s="558">
        <v>0</v>
      </c>
      <c r="Q22" s="558">
        <v>0</v>
      </c>
      <c r="R22" s="558">
        <v>0</v>
      </c>
      <c r="S22" s="558">
        <v>0</v>
      </c>
      <c r="T22" s="558">
        <v>0</v>
      </c>
      <c r="U22" s="557">
        <v>0</v>
      </c>
    </row>
    <row r="23" spans="1:21">
      <c r="A23" s="462">
        <v>3.1</v>
      </c>
      <c r="B23" s="486" t="s">
        <v>633</v>
      </c>
      <c r="C23" s="559">
        <v>0</v>
      </c>
      <c r="D23" s="557"/>
      <c r="E23" s="558"/>
      <c r="F23" s="558"/>
      <c r="G23" s="557"/>
      <c r="H23" s="558"/>
      <c r="I23" s="558"/>
      <c r="J23" s="558"/>
      <c r="K23" s="558"/>
      <c r="L23" s="557"/>
      <c r="M23" s="558"/>
      <c r="N23" s="558"/>
      <c r="O23" s="558"/>
      <c r="P23" s="558"/>
      <c r="Q23" s="558"/>
      <c r="R23" s="558"/>
      <c r="S23" s="558"/>
      <c r="T23" s="558"/>
      <c r="U23" s="557"/>
    </row>
    <row r="24" spans="1:21">
      <c r="A24" s="462">
        <v>3.2</v>
      </c>
      <c r="B24" s="486" t="s">
        <v>634</v>
      </c>
      <c r="C24" s="559">
        <v>0</v>
      </c>
      <c r="D24" s="557"/>
      <c r="E24" s="558"/>
      <c r="F24" s="558"/>
      <c r="G24" s="557"/>
      <c r="H24" s="558"/>
      <c r="I24" s="558"/>
      <c r="J24" s="558"/>
      <c r="K24" s="558"/>
      <c r="L24" s="557"/>
      <c r="M24" s="558"/>
      <c r="N24" s="558"/>
      <c r="O24" s="558"/>
      <c r="P24" s="558"/>
      <c r="Q24" s="558"/>
      <c r="R24" s="558"/>
      <c r="S24" s="558"/>
      <c r="T24" s="558"/>
      <c r="U24" s="557"/>
    </row>
    <row r="25" spans="1:21">
      <c r="A25" s="462">
        <v>3.3</v>
      </c>
      <c r="B25" s="486" t="s">
        <v>635</v>
      </c>
      <c r="C25" s="559">
        <v>0</v>
      </c>
      <c r="D25" s="557"/>
      <c r="E25" s="558"/>
      <c r="F25" s="558"/>
      <c r="G25" s="557"/>
      <c r="H25" s="558"/>
      <c r="I25" s="558"/>
      <c r="J25" s="558"/>
      <c r="K25" s="558"/>
      <c r="L25" s="557"/>
      <c r="M25" s="558"/>
      <c r="N25" s="558"/>
      <c r="O25" s="558"/>
      <c r="P25" s="558"/>
      <c r="Q25" s="558"/>
      <c r="R25" s="558"/>
      <c r="S25" s="558"/>
      <c r="T25" s="558"/>
      <c r="U25" s="557"/>
    </row>
    <row r="26" spans="1:21">
      <c r="A26" s="462">
        <v>3.4</v>
      </c>
      <c r="B26" s="486" t="s">
        <v>636</v>
      </c>
      <c r="C26" s="559">
        <v>0</v>
      </c>
      <c r="D26" s="557"/>
      <c r="E26" s="558"/>
      <c r="F26" s="558"/>
      <c r="G26" s="557"/>
      <c r="H26" s="558"/>
      <c r="I26" s="558"/>
      <c r="J26" s="558"/>
      <c r="K26" s="558"/>
      <c r="L26" s="557"/>
      <c r="M26" s="558"/>
      <c r="N26" s="558"/>
      <c r="O26" s="558"/>
      <c r="P26" s="558"/>
      <c r="Q26" s="558"/>
      <c r="R26" s="558"/>
      <c r="S26" s="558"/>
      <c r="T26" s="558"/>
      <c r="U26" s="557"/>
    </row>
    <row r="27" spans="1:21">
      <c r="A27" s="462">
        <v>3.5</v>
      </c>
      <c r="B27" s="486" t="s">
        <v>637</v>
      </c>
      <c r="C27" s="559">
        <v>2531820</v>
      </c>
      <c r="D27" s="557">
        <v>2531820</v>
      </c>
      <c r="E27" s="558"/>
      <c r="F27" s="558"/>
      <c r="G27" s="557"/>
      <c r="H27" s="558"/>
      <c r="I27" s="558"/>
      <c r="J27" s="558"/>
      <c r="K27" s="558"/>
      <c r="L27" s="557"/>
      <c r="M27" s="558"/>
      <c r="N27" s="558"/>
      <c r="O27" s="558"/>
      <c r="P27" s="558"/>
      <c r="Q27" s="558"/>
      <c r="R27" s="558"/>
      <c r="S27" s="558"/>
      <c r="T27" s="558"/>
      <c r="U27" s="557"/>
    </row>
    <row r="28" spans="1:21">
      <c r="A28" s="462">
        <v>3.6</v>
      </c>
      <c r="B28" s="486" t="s">
        <v>638</v>
      </c>
      <c r="C28" s="559">
        <v>921463.88</v>
      </c>
      <c r="D28" s="557"/>
      <c r="E28" s="558"/>
      <c r="F28" s="558"/>
      <c r="G28" s="557"/>
      <c r="H28" s="558"/>
      <c r="I28" s="558"/>
      <c r="J28" s="558"/>
      <c r="K28" s="558"/>
      <c r="L28" s="557"/>
      <c r="M28" s="558"/>
      <c r="N28" s="558"/>
      <c r="O28" s="558"/>
      <c r="P28" s="558"/>
      <c r="Q28" s="558"/>
      <c r="R28" s="558"/>
      <c r="S28" s="558"/>
      <c r="T28" s="558"/>
      <c r="U28" s="557"/>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workbookViewId="0">
      <selection activeCell="C20" sqref="C20"/>
    </sheetView>
  </sheetViews>
  <sheetFormatPr defaultColWidth="9.28515625" defaultRowHeight="12.75"/>
  <cols>
    <col min="1" max="1" width="11.7109375" style="466" bestFit="1" customWidth="1"/>
    <col min="2" max="2" width="90.28515625" style="466" bestFit="1" customWidth="1"/>
    <col min="3" max="3" width="19.7109375" style="466" customWidth="1"/>
    <col min="4" max="4" width="21.140625" style="466" customWidth="1"/>
    <col min="5" max="5" width="17.140625" style="466" customWidth="1"/>
    <col min="6" max="6" width="22.28515625" style="466" customWidth="1"/>
    <col min="7" max="7" width="19.28515625" style="466" customWidth="1"/>
    <col min="8" max="8" width="17.140625" style="466" customWidth="1"/>
    <col min="9" max="14" width="22.28515625" style="466" customWidth="1"/>
    <col min="15" max="15" width="23" style="466" customWidth="1"/>
    <col min="16" max="16" width="21.7109375" style="466" bestFit="1" customWidth="1"/>
    <col min="17" max="19" width="19" style="466" bestFit="1" customWidth="1"/>
    <col min="20" max="20" width="14.7109375" style="466" customWidth="1"/>
    <col min="21" max="21" width="20" style="466" customWidth="1"/>
    <col min="22" max="16384" width="9.28515625" style="466"/>
  </cols>
  <sheetData>
    <row r="1" spans="1:21" ht="13.5">
      <c r="A1" s="457" t="s">
        <v>30</v>
      </c>
      <c r="B1" s="3" t="str">
        <f>'Info '!C2</f>
        <v>JSC Silk Bank</v>
      </c>
    </row>
    <row r="2" spans="1:21" ht="13.5">
      <c r="A2" s="457" t="s">
        <v>31</v>
      </c>
      <c r="B2" s="547">
        <f>'1. key ratios '!B2</f>
        <v>44834</v>
      </c>
      <c r="C2" s="412"/>
    </row>
    <row r="3" spans="1:21">
      <c r="A3" s="458" t="s">
        <v>641</v>
      </c>
    </row>
    <row r="5" spans="1:21" ht="13.5" customHeight="1">
      <c r="A5" s="716" t="s">
        <v>642</v>
      </c>
      <c r="B5" s="717"/>
      <c r="C5" s="725" t="s">
        <v>643</v>
      </c>
      <c r="D5" s="726"/>
      <c r="E5" s="726"/>
      <c r="F5" s="726"/>
      <c r="G5" s="726"/>
      <c r="H5" s="726"/>
      <c r="I5" s="726"/>
      <c r="J5" s="726"/>
      <c r="K5" s="726"/>
      <c r="L5" s="726"/>
      <c r="M5" s="726"/>
      <c r="N5" s="726"/>
      <c r="O5" s="726"/>
      <c r="P5" s="726"/>
      <c r="Q5" s="726"/>
      <c r="R5" s="726"/>
      <c r="S5" s="726"/>
      <c r="T5" s="727"/>
      <c r="U5" s="501"/>
    </row>
    <row r="6" spans="1:21">
      <c r="A6" s="718"/>
      <c r="B6" s="719"/>
      <c r="C6" s="709" t="s">
        <v>108</v>
      </c>
      <c r="D6" s="722" t="s">
        <v>644</v>
      </c>
      <c r="E6" s="722"/>
      <c r="F6" s="723"/>
      <c r="G6" s="724" t="s">
        <v>645</v>
      </c>
      <c r="H6" s="722"/>
      <c r="I6" s="722"/>
      <c r="J6" s="722"/>
      <c r="K6" s="723"/>
      <c r="L6" s="712" t="s">
        <v>646</v>
      </c>
      <c r="M6" s="713"/>
      <c r="N6" s="713"/>
      <c r="O6" s="713"/>
      <c r="P6" s="713"/>
      <c r="Q6" s="713"/>
      <c r="R6" s="713"/>
      <c r="S6" s="713"/>
      <c r="T6" s="714"/>
      <c r="U6" s="490"/>
    </row>
    <row r="7" spans="1:21">
      <c r="A7" s="720"/>
      <c r="B7" s="721"/>
      <c r="C7" s="710"/>
      <c r="E7" s="484" t="s">
        <v>619</v>
      </c>
      <c r="F7" s="495" t="s">
        <v>620</v>
      </c>
      <c r="H7" s="484" t="s">
        <v>619</v>
      </c>
      <c r="I7" s="495" t="s">
        <v>621</v>
      </c>
      <c r="J7" s="495" t="s">
        <v>622</v>
      </c>
      <c r="K7" s="495" t="s">
        <v>623</v>
      </c>
      <c r="L7" s="505"/>
      <c r="M7" s="484" t="s">
        <v>624</v>
      </c>
      <c r="N7" s="495" t="s">
        <v>622</v>
      </c>
      <c r="O7" s="495" t="s">
        <v>625</v>
      </c>
      <c r="P7" s="495" t="s">
        <v>626</v>
      </c>
      <c r="Q7" s="495" t="s">
        <v>627</v>
      </c>
      <c r="R7" s="495" t="s">
        <v>628</v>
      </c>
      <c r="S7" s="495" t="s">
        <v>629</v>
      </c>
      <c r="T7" s="503" t="s">
        <v>630</v>
      </c>
      <c r="U7" s="501"/>
    </row>
    <row r="8" spans="1:21">
      <c r="A8" s="505">
        <v>1</v>
      </c>
      <c r="B8" s="500" t="s">
        <v>632</v>
      </c>
      <c r="C8" s="626">
        <v>23330304.959999993</v>
      </c>
      <c r="D8" s="627">
        <v>20892699.429999992</v>
      </c>
      <c r="E8" s="627">
        <v>44525.69</v>
      </c>
      <c r="F8" s="627">
        <v>0</v>
      </c>
      <c r="G8" s="627">
        <v>158215.65</v>
      </c>
      <c r="H8" s="627">
        <v>1253.07</v>
      </c>
      <c r="I8" s="627">
        <v>4160.3500000000004</v>
      </c>
      <c r="J8" s="627">
        <v>120881.65</v>
      </c>
      <c r="K8" s="627">
        <v>0</v>
      </c>
      <c r="L8" s="627">
        <v>2279389.88</v>
      </c>
      <c r="M8" s="627">
        <v>68192.080000000016</v>
      </c>
      <c r="N8" s="627">
        <v>2098.6999999999998</v>
      </c>
      <c r="O8" s="627">
        <v>5179.5599999999995</v>
      </c>
      <c r="P8" s="627">
        <v>74183.140000000014</v>
      </c>
      <c r="Q8" s="627">
        <v>0</v>
      </c>
      <c r="R8" s="627">
        <v>962303.57</v>
      </c>
      <c r="S8" s="627">
        <v>5608.79</v>
      </c>
      <c r="T8" s="627">
        <v>0</v>
      </c>
    </row>
    <row r="9" spans="1:21">
      <c r="A9" s="486">
        <v>1.1000000000000001</v>
      </c>
      <c r="B9" s="486" t="s">
        <v>647</v>
      </c>
      <c r="C9" s="627">
        <v>19526921.289999999</v>
      </c>
      <c r="D9" s="627">
        <v>17318614.050000001</v>
      </c>
      <c r="E9" s="627">
        <v>0</v>
      </c>
      <c r="F9" s="627">
        <v>0</v>
      </c>
      <c r="G9" s="627">
        <v>123111.31</v>
      </c>
      <c r="H9" s="627">
        <v>0</v>
      </c>
      <c r="I9" s="627">
        <v>0</v>
      </c>
      <c r="J9" s="627">
        <v>120881.65</v>
      </c>
      <c r="K9" s="627">
        <v>0</v>
      </c>
      <c r="L9" s="627">
        <v>2085195.9300000002</v>
      </c>
      <c r="M9" s="627">
        <v>62683.360000000001</v>
      </c>
      <c r="N9" s="627">
        <v>0</v>
      </c>
      <c r="O9" s="627">
        <v>0</v>
      </c>
      <c r="P9" s="627">
        <v>0</v>
      </c>
      <c r="Q9" s="627">
        <v>0</v>
      </c>
      <c r="R9" s="627">
        <v>962303.57</v>
      </c>
      <c r="S9" s="627">
        <v>5608.79</v>
      </c>
      <c r="T9" s="627">
        <v>0</v>
      </c>
    </row>
    <row r="10" spans="1:21">
      <c r="A10" s="506" t="s">
        <v>14</v>
      </c>
      <c r="B10" s="506" t="s">
        <v>648</v>
      </c>
      <c r="C10" s="627">
        <v>19456072.73</v>
      </c>
      <c r="D10" s="627">
        <v>17249995.150000002</v>
      </c>
      <c r="E10" s="627">
        <v>0</v>
      </c>
      <c r="F10" s="627">
        <v>0</v>
      </c>
      <c r="G10" s="627">
        <v>120881.65</v>
      </c>
      <c r="H10" s="627">
        <v>0</v>
      </c>
      <c r="I10" s="627">
        <v>0</v>
      </c>
      <c r="J10" s="627">
        <v>120881.65</v>
      </c>
      <c r="K10" s="627">
        <v>0</v>
      </c>
      <c r="L10" s="627">
        <v>2085195.9300000002</v>
      </c>
      <c r="M10" s="627">
        <v>62683.360000000001</v>
      </c>
      <c r="N10" s="627">
        <v>0</v>
      </c>
      <c r="O10" s="627">
        <v>0</v>
      </c>
      <c r="P10" s="627">
        <v>0</v>
      </c>
      <c r="Q10" s="627">
        <v>0</v>
      </c>
      <c r="R10" s="627">
        <v>962303.57</v>
      </c>
      <c r="S10" s="627">
        <v>5608.79</v>
      </c>
      <c r="T10" s="627">
        <v>0</v>
      </c>
    </row>
    <row r="11" spans="1:21">
      <c r="A11" s="476" t="s">
        <v>649</v>
      </c>
      <c r="B11" s="476" t="s">
        <v>650</v>
      </c>
      <c r="C11" s="627">
        <v>11360881.209999997</v>
      </c>
      <c r="D11" s="627">
        <v>9154803.629999999</v>
      </c>
      <c r="E11" s="627"/>
      <c r="F11" s="627">
        <v>0</v>
      </c>
      <c r="G11" s="627">
        <v>120881.65</v>
      </c>
      <c r="H11" s="627"/>
      <c r="I11" s="627"/>
      <c r="J11" s="627">
        <v>120881.65</v>
      </c>
      <c r="K11" s="627"/>
      <c r="L11" s="627">
        <v>2085195.93</v>
      </c>
      <c r="M11" s="627">
        <v>62683.360000000001</v>
      </c>
      <c r="N11" s="627">
        <v>0</v>
      </c>
      <c r="O11" s="627"/>
      <c r="P11" s="627"/>
      <c r="Q11" s="627">
        <v>0</v>
      </c>
      <c r="R11" s="627">
        <v>962303.57</v>
      </c>
      <c r="S11" s="627">
        <v>5608.79</v>
      </c>
      <c r="T11" s="627">
        <v>0</v>
      </c>
    </row>
    <row r="12" spans="1:21">
      <c r="A12" s="476" t="s">
        <v>651</v>
      </c>
      <c r="B12" s="476" t="s">
        <v>652</v>
      </c>
      <c r="C12" s="627">
        <v>153000</v>
      </c>
      <c r="D12" s="627">
        <v>152999.99999999814</v>
      </c>
      <c r="E12" s="627"/>
      <c r="F12" s="627"/>
      <c r="G12" s="627">
        <v>0</v>
      </c>
      <c r="H12" s="627"/>
      <c r="I12" s="627"/>
      <c r="J12" s="627"/>
      <c r="K12" s="627"/>
      <c r="L12" s="627">
        <v>0</v>
      </c>
      <c r="M12" s="627"/>
      <c r="N12" s="627">
        <v>0</v>
      </c>
      <c r="O12" s="627"/>
      <c r="P12" s="627"/>
      <c r="Q12" s="627">
        <v>0</v>
      </c>
      <c r="R12" s="627">
        <v>0</v>
      </c>
      <c r="S12" s="627">
        <v>0</v>
      </c>
      <c r="T12" s="627">
        <v>0</v>
      </c>
    </row>
    <row r="13" spans="1:21">
      <c r="A13" s="476" t="s">
        <v>653</v>
      </c>
      <c r="B13" s="476" t="s">
        <v>654</v>
      </c>
      <c r="C13" s="627">
        <v>1961537.0300000012</v>
      </c>
      <c r="D13" s="627">
        <v>1961537.0300000012</v>
      </c>
      <c r="E13" s="627"/>
      <c r="F13" s="627"/>
      <c r="G13" s="627">
        <v>0</v>
      </c>
      <c r="H13" s="627"/>
      <c r="I13" s="627"/>
      <c r="J13" s="627"/>
      <c r="K13" s="627"/>
      <c r="L13" s="627">
        <v>0</v>
      </c>
      <c r="M13" s="627"/>
      <c r="N13" s="627">
        <v>0</v>
      </c>
      <c r="O13" s="627"/>
      <c r="P13" s="627"/>
      <c r="Q13" s="627">
        <v>0</v>
      </c>
      <c r="R13" s="627">
        <v>0</v>
      </c>
      <c r="S13" s="627">
        <v>0</v>
      </c>
      <c r="T13" s="627">
        <v>0</v>
      </c>
    </row>
    <row r="14" spans="1:21">
      <c r="A14" s="476" t="s">
        <v>655</v>
      </c>
      <c r="B14" s="476" t="s">
        <v>656</v>
      </c>
      <c r="C14" s="627">
        <v>5980654.4900000002</v>
      </c>
      <c r="D14" s="627">
        <v>5980654.4900000002</v>
      </c>
      <c r="E14" s="627"/>
      <c r="F14" s="627"/>
      <c r="G14" s="627"/>
      <c r="H14" s="627"/>
      <c r="I14" s="627"/>
      <c r="J14" s="627"/>
      <c r="K14" s="627"/>
      <c r="L14" s="627"/>
      <c r="M14" s="627"/>
      <c r="N14" s="627"/>
      <c r="O14" s="627"/>
      <c r="P14" s="627"/>
      <c r="Q14" s="627"/>
      <c r="R14" s="627"/>
      <c r="S14" s="627"/>
      <c r="T14" s="627"/>
    </row>
    <row r="15" spans="1:21">
      <c r="A15" s="477">
        <v>1.2</v>
      </c>
      <c r="B15" s="477" t="s">
        <v>657</v>
      </c>
      <c r="C15" s="627">
        <v>984382.3600000001</v>
      </c>
      <c r="D15" s="627">
        <v>346372.29000000004</v>
      </c>
      <c r="E15" s="627">
        <v>0</v>
      </c>
      <c r="F15" s="627">
        <v>0</v>
      </c>
      <c r="G15" s="627">
        <v>12311.14</v>
      </c>
      <c r="H15" s="627">
        <v>0</v>
      </c>
      <c r="I15" s="627">
        <v>0</v>
      </c>
      <c r="J15" s="627">
        <v>12088.17</v>
      </c>
      <c r="K15" s="627">
        <v>0</v>
      </c>
      <c r="L15" s="627">
        <v>625698.93000000005</v>
      </c>
      <c r="M15" s="627">
        <v>18805.009999999998</v>
      </c>
      <c r="N15" s="627">
        <v>0</v>
      </c>
      <c r="O15" s="627">
        <v>0</v>
      </c>
      <c r="P15" s="627">
        <v>0</v>
      </c>
      <c r="Q15" s="627">
        <v>0</v>
      </c>
      <c r="R15" s="627">
        <v>288691.07</v>
      </c>
      <c r="S15" s="627">
        <v>1822.79</v>
      </c>
      <c r="T15" s="627">
        <v>0</v>
      </c>
    </row>
    <row r="16" spans="1:21">
      <c r="A16" s="486">
        <v>1.3</v>
      </c>
      <c r="B16" s="477" t="s">
        <v>705</v>
      </c>
      <c r="C16" s="627">
        <v>47333198.724515751</v>
      </c>
      <c r="D16" s="627">
        <v>34868613.44451575</v>
      </c>
      <c r="E16" s="627">
        <v>0</v>
      </c>
      <c r="F16" s="627">
        <v>0</v>
      </c>
      <c r="G16" s="627">
        <v>6131031.9999999991</v>
      </c>
      <c r="H16" s="627">
        <v>0</v>
      </c>
      <c r="I16" s="627">
        <v>0</v>
      </c>
      <c r="J16" s="627">
        <v>6124032</v>
      </c>
      <c r="K16" s="627">
        <v>0</v>
      </c>
      <c r="L16" s="627">
        <v>6333553.2799999993</v>
      </c>
      <c r="M16" s="627">
        <v>121913.60000000001</v>
      </c>
      <c r="N16" s="627">
        <v>0</v>
      </c>
      <c r="O16" s="627">
        <v>0</v>
      </c>
      <c r="P16" s="627">
        <v>0</v>
      </c>
      <c r="Q16" s="627">
        <v>0</v>
      </c>
      <c r="R16" s="627">
        <v>2211456</v>
      </c>
      <c r="S16" s="627">
        <v>158771.20000000001</v>
      </c>
      <c r="T16" s="627">
        <v>0</v>
      </c>
    </row>
    <row r="17" spans="1:20">
      <c r="A17" s="480" t="s">
        <v>658</v>
      </c>
      <c r="B17" s="478" t="s">
        <v>659</v>
      </c>
      <c r="C17" s="628">
        <v>15835162.389999997</v>
      </c>
      <c r="D17" s="627">
        <v>13626855.149999997</v>
      </c>
      <c r="E17" s="627">
        <v>0</v>
      </c>
      <c r="F17" s="627">
        <v>0</v>
      </c>
      <c r="G17" s="627">
        <v>123111.31</v>
      </c>
      <c r="H17" s="627">
        <v>0</v>
      </c>
      <c r="I17" s="627">
        <v>0</v>
      </c>
      <c r="J17" s="627">
        <v>120881.65</v>
      </c>
      <c r="K17" s="627">
        <v>0</v>
      </c>
      <c r="L17" s="627">
        <v>2085195.93</v>
      </c>
      <c r="M17" s="627">
        <v>62683.360000000001</v>
      </c>
      <c r="N17" s="627">
        <v>0</v>
      </c>
      <c r="O17" s="627">
        <v>0</v>
      </c>
      <c r="P17" s="627">
        <v>0</v>
      </c>
      <c r="Q17" s="627">
        <v>0</v>
      </c>
      <c r="R17" s="627">
        <v>962303.57</v>
      </c>
      <c r="S17" s="627">
        <v>5608.79</v>
      </c>
      <c r="T17" s="627">
        <v>0</v>
      </c>
    </row>
    <row r="18" spans="1:20">
      <c r="A18" s="479" t="s">
        <v>660</v>
      </c>
      <c r="B18" s="479" t="s">
        <v>661</v>
      </c>
      <c r="C18" s="629">
        <v>14487762.239999998</v>
      </c>
      <c r="D18" s="627">
        <v>12281684.659999998</v>
      </c>
      <c r="E18" s="627">
        <v>0</v>
      </c>
      <c r="F18" s="627">
        <v>0</v>
      </c>
      <c r="G18" s="627">
        <v>120881.65</v>
      </c>
      <c r="H18" s="627">
        <v>0</v>
      </c>
      <c r="I18" s="627">
        <v>0</v>
      </c>
      <c r="J18" s="627">
        <v>120881.65</v>
      </c>
      <c r="K18" s="627">
        <v>0</v>
      </c>
      <c r="L18" s="627">
        <v>2085195.93</v>
      </c>
      <c r="M18" s="627">
        <v>62683.360000000001</v>
      </c>
      <c r="N18" s="627">
        <v>0</v>
      </c>
      <c r="O18" s="627">
        <v>0</v>
      </c>
      <c r="P18" s="627">
        <v>0</v>
      </c>
      <c r="Q18" s="627">
        <v>0</v>
      </c>
      <c r="R18" s="627">
        <v>962303.57</v>
      </c>
      <c r="S18" s="627">
        <v>5608.79</v>
      </c>
      <c r="T18" s="627">
        <v>0</v>
      </c>
    </row>
    <row r="19" spans="1:20">
      <c r="A19" s="480" t="s">
        <v>662</v>
      </c>
      <c r="B19" s="480" t="s">
        <v>663</v>
      </c>
      <c r="C19" s="629">
        <v>31498036.33451575</v>
      </c>
      <c r="D19" s="627">
        <v>21241758.294515751</v>
      </c>
      <c r="E19" s="627">
        <v>0</v>
      </c>
      <c r="F19" s="627">
        <v>0</v>
      </c>
      <c r="G19" s="627">
        <v>6007920.6899999995</v>
      </c>
      <c r="H19" s="627">
        <v>0</v>
      </c>
      <c r="I19" s="627">
        <v>0</v>
      </c>
      <c r="J19" s="627">
        <v>6003150.3499999996</v>
      </c>
      <c r="K19" s="627">
        <v>0</v>
      </c>
      <c r="L19" s="627">
        <v>4248357.3499999996</v>
      </c>
      <c r="M19" s="627">
        <v>59230.240000000005</v>
      </c>
      <c r="N19" s="627">
        <v>0</v>
      </c>
      <c r="O19" s="627">
        <v>0</v>
      </c>
      <c r="P19" s="627">
        <v>0</v>
      </c>
      <c r="Q19" s="627">
        <v>0</v>
      </c>
      <c r="R19" s="627">
        <v>1249152.4300000002</v>
      </c>
      <c r="S19" s="627">
        <v>153162.41</v>
      </c>
      <c r="T19" s="627">
        <v>0</v>
      </c>
    </row>
    <row r="20" spans="1:20">
      <c r="A20" s="479" t="s">
        <v>664</v>
      </c>
      <c r="B20" s="479" t="s">
        <v>661</v>
      </c>
      <c r="C20" s="629">
        <v>13360340.304515747</v>
      </c>
      <c r="D20" s="627">
        <v>8779232.6045157481</v>
      </c>
      <c r="E20" s="627">
        <v>0</v>
      </c>
      <c r="F20" s="627">
        <v>0</v>
      </c>
      <c r="G20" s="627">
        <v>332750.34999999998</v>
      </c>
      <c r="H20" s="627">
        <v>0</v>
      </c>
      <c r="I20" s="627">
        <v>0</v>
      </c>
      <c r="J20" s="627">
        <v>332750.34999999998</v>
      </c>
      <c r="K20" s="627">
        <v>0</v>
      </c>
      <c r="L20" s="627">
        <v>4248357.3499999996</v>
      </c>
      <c r="M20" s="627">
        <v>59230.240000000005</v>
      </c>
      <c r="N20" s="627">
        <v>0</v>
      </c>
      <c r="O20" s="627">
        <v>0</v>
      </c>
      <c r="P20" s="627">
        <v>0</v>
      </c>
      <c r="Q20" s="627">
        <v>0</v>
      </c>
      <c r="R20" s="627">
        <v>1249152.4300000002</v>
      </c>
      <c r="S20" s="627">
        <v>153162.41</v>
      </c>
      <c r="T20" s="627">
        <v>0</v>
      </c>
    </row>
    <row r="21" spans="1:20">
      <c r="A21" s="481">
        <v>1.4</v>
      </c>
      <c r="B21" s="482" t="s">
        <v>665</v>
      </c>
      <c r="C21" s="629"/>
      <c r="D21" s="627"/>
      <c r="E21" s="627"/>
      <c r="F21" s="627"/>
      <c r="G21" s="627"/>
      <c r="H21" s="627"/>
      <c r="I21" s="627"/>
      <c r="J21" s="627"/>
      <c r="K21" s="627"/>
      <c r="L21" s="627"/>
      <c r="M21" s="627"/>
      <c r="N21" s="627"/>
      <c r="O21" s="627"/>
      <c r="P21" s="627"/>
      <c r="Q21" s="627"/>
      <c r="R21" s="627"/>
      <c r="S21" s="627"/>
      <c r="T21" s="627"/>
    </row>
    <row r="22" spans="1:20">
      <c r="A22" s="481">
        <v>1.5</v>
      </c>
      <c r="B22" s="482" t="s">
        <v>666</v>
      </c>
      <c r="C22" s="629"/>
      <c r="D22" s="627"/>
      <c r="E22" s="627"/>
      <c r="F22" s="627"/>
      <c r="G22" s="627"/>
      <c r="H22" s="627"/>
      <c r="I22" s="627"/>
      <c r="J22" s="627"/>
      <c r="K22" s="627"/>
      <c r="L22" s="627"/>
      <c r="M22" s="627"/>
      <c r="N22" s="627"/>
      <c r="O22" s="627"/>
      <c r="P22" s="627"/>
      <c r="Q22" s="627"/>
      <c r="R22" s="627"/>
      <c r="S22" s="627"/>
      <c r="T22" s="627"/>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zoomScale="85" zoomScaleNormal="85" workbookViewId="0">
      <selection activeCell="B2" sqref="B2"/>
    </sheetView>
  </sheetViews>
  <sheetFormatPr defaultColWidth="9.28515625" defaultRowHeight="12.75"/>
  <cols>
    <col min="1" max="1" width="11.7109375" style="466" bestFit="1" customWidth="1"/>
    <col min="2" max="2" width="72.140625" style="466" customWidth="1"/>
    <col min="3" max="3" width="14.7109375" style="466" customWidth="1"/>
    <col min="4" max="4" width="16.7109375" style="466" customWidth="1"/>
    <col min="5" max="5" width="11.42578125" style="466" customWidth="1"/>
    <col min="6" max="7" width="11.42578125" style="501" customWidth="1"/>
    <col min="8" max="9" width="11.42578125" style="466" customWidth="1"/>
    <col min="10" max="14" width="11.42578125" style="501" customWidth="1"/>
    <col min="15" max="15" width="18.7109375" style="466" bestFit="1" customWidth="1"/>
    <col min="16" max="16384" width="9.28515625" style="466"/>
  </cols>
  <sheetData>
    <row r="1" spans="1:15" ht="13.5">
      <c r="A1" s="457" t="s">
        <v>30</v>
      </c>
      <c r="B1" s="3" t="str">
        <f>'Info '!C2</f>
        <v>JSC Silk Bank</v>
      </c>
      <c r="F1" s="466"/>
      <c r="G1" s="466"/>
      <c r="J1" s="466"/>
      <c r="K1" s="466"/>
      <c r="L1" s="466"/>
      <c r="M1" s="466"/>
      <c r="N1" s="466"/>
    </row>
    <row r="2" spans="1:15" ht="13.5">
      <c r="A2" s="457" t="s">
        <v>31</v>
      </c>
      <c r="B2" s="547">
        <f>'1. key ratios '!B2</f>
        <v>44834</v>
      </c>
      <c r="F2" s="466"/>
      <c r="G2" s="466"/>
      <c r="J2" s="466"/>
      <c r="K2" s="466"/>
      <c r="L2" s="466"/>
      <c r="M2" s="466"/>
      <c r="N2" s="466"/>
    </row>
    <row r="3" spans="1:15">
      <c r="A3" s="458" t="s">
        <v>667</v>
      </c>
      <c r="F3" s="466"/>
      <c r="G3" s="466"/>
      <c r="J3" s="466"/>
      <c r="K3" s="466"/>
      <c r="L3" s="466"/>
      <c r="M3" s="466"/>
      <c r="N3" s="466"/>
    </row>
    <row r="4" spans="1:15">
      <c r="F4" s="466"/>
      <c r="G4" s="466"/>
      <c r="J4" s="466"/>
      <c r="K4" s="466"/>
      <c r="L4" s="466"/>
      <c r="M4" s="466"/>
      <c r="N4" s="466"/>
    </row>
    <row r="5" spans="1:15" ht="46.5" customHeight="1">
      <c r="A5" s="683" t="s">
        <v>693</v>
      </c>
      <c r="B5" s="684"/>
      <c r="C5" s="728" t="s">
        <v>668</v>
      </c>
      <c r="D5" s="729"/>
      <c r="E5" s="729"/>
      <c r="F5" s="729"/>
      <c r="G5" s="729"/>
      <c r="H5" s="730"/>
      <c r="I5" s="728" t="s">
        <v>669</v>
      </c>
      <c r="J5" s="731"/>
      <c r="K5" s="731"/>
      <c r="L5" s="731"/>
      <c r="M5" s="731"/>
      <c r="N5" s="732"/>
      <c r="O5" s="733" t="s">
        <v>670</v>
      </c>
    </row>
    <row r="6" spans="1:15" ht="75" customHeight="1">
      <c r="A6" s="687"/>
      <c r="B6" s="688"/>
      <c r="C6" s="483"/>
      <c r="D6" s="484" t="s">
        <v>671</v>
      </c>
      <c r="E6" s="484" t="s">
        <v>672</v>
      </c>
      <c r="F6" s="484" t="s">
        <v>673</v>
      </c>
      <c r="G6" s="484" t="s">
        <v>674</v>
      </c>
      <c r="H6" s="484" t="s">
        <v>675</v>
      </c>
      <c r="I6" s="489"/>
      <c r="J6" s="484" t="s">
        <v>671</v>
      </c>
      <c r="K6" s="484" t="s">
        <v>672</v>
      </c>
      <c r="L6" s="484" t="s">
        <v>673</v>
      </c>
      <c r="M6" s="484" t="s">
        <v>674</v>
      </c>
      <c r="N6" s="484" t="s">
        <v>675</v>
      </c>
      <c r="O6" s="734"/>
    </row>
    <row r="7" spans="1:15">
      <c r="A7" s="462">
        <v>1</v>
      </c>
      <c r="B7" s="467" t="s">
        <v>696</v>
      </c>
      <c r="C7" s="609">
        <v>374339.54000000004</v>
      </c>
      <c r="D7" s="549">
        <v>353848.81000000006</v>
      </c>
      <c r="E7" s="549">
        <v>560.92000000000007</v>
      </c>
      <c r="F7" s="549">
        <v>1278.8</v>
      </c>
      <c r="G7" s="549">
        <v>106.13</v>
      </c>
      <c r="H7" s="549">
        <v>18544.879999999997</v>
      </c>
      <c r="I7" s="549">
        <v>26114.669999999995</v>
      </c>
      <c r="J7" s="549">
        <v>7076.989999999998</v>
      </c>
      <c r="K7" s="549">
        <v>56.09</v>
      </c>
      <c r="L7" s="549">
        <v>383.64000000000004</v>
      </c>
      <c r="M7" s="549">
        <v>53.07</v>
      </c>
      <c r="N7" s="549">
        <v>18544.879999999997</v>
      </c>
      <c r="O7" s="549"/>
    </row>
    <row r="8" spans="1:15">
      <c r="A8" s="462">
        <v>2</v>
      </c>
      <c r="B8" s="467" t="s">
        <v>566</v>
      </c>
      <c r="C8" s="609">
        <v>786139.19000000041</v>
      </c>
      <c r="D8" s="549">
        <v>738876.16000000038</v>
      </c>
      <c r="E8" s="549">
        <v>824.28</v>
      </c>
      <c r="F8" s="610">
        <v>13814.45</v>
      </c>
      <c r="G8" s="610">
        <v>0</v>
      </c>
      <c r="H8" s="549">
        <v>32624.3</v>
      </c>
      <c r="I8" s="549">
        <v>51628.600000000006</v>
      </c>
      <c r="J8" s="610">
        <v>14777.54</v>
      </c>
      <c r="K8" s="610">
        <v>82.43</v>
      </c>
      <c r="L8" s="610">
        <v>4144.33</v>
      </c>
      <c r="M8" s="610">
        <v>0</v>
      </c>
      <c r="N8" s="610">
        <v>32624.3</v>
      </c>
      <c r="O8" s="549"/>
    </row>
    <row r="9" spans="1:15">
      <c r="A9" s="462">
        <v>3</v>
      </c>
      <c r="B9" s="467" t="s">
        <v>567</v>
      </c>
      <c r="C9" s="609">
        <v>0</v>
      </c>
      <c r="D9" s="549">
        <v>0</v>
      </c>
      <c r="E9" s="549">
        <v>0</v>
      </c>
      <c r="F9" s="611">
        <v>0</v>
      </c>
      <c r="G9" s="611">
        <v>0</v>
      </c>
      <c r="H9" s="549">
        <v>0</v>
      </c>
      <c r="I9" s="549">
        <v>0</v>
      </c>
      <c r="J9" s="611">
        <v>0</v>
      </c>
      <c r="K9" s="611">
        <v>0</v>
      </c>
      <c r="L9" s="611">
        <v>0</v>
      </c>
      <c r="M9" s="611">
        <v>0</v>
      </c>
      <c r="N9" s="611">
        <v>0</v>
      </c>
      <c r="O9" s="549"/>
    </row>
    <row r="10" spans="1:15">
      <c r="A10" s="462">
        <v>4</v>
      </c>
      <c r="B10" s="467" t="s">
        <v>697</v>
      </c>
      <c r="C10" s="609">
        <v>4298800</v>
      </c>
      <c r="D10" s="549">
        <v>4298800</v>
      </c>
      <c r="E10" s="549">
        <v>0</v>
      </c>
      <c r="F10" s="611">
        <v>0</v>
      </c>
      <c r="G10" s="611">
        <v>0</v>
      </c>
      <c r="H10" s="549">
        <v>0</v>
      </c>
      <c r="I10" s="549">
        <v>85976</v>
      </c>
      <c r="J10" s="611">
        <v>85976</v>
      </c>
      <c r="K10" s="611">
        <v>0</v>
      </c>
      <c r="L10" s="611">
        <v>0</v>
      </c>
      <c r="M10" s="611">
        <v>0</v>
      </c>
      <c r="N10" s="611">
        <v>0</v>
      </c>
      <c r="O10" s="549"/>
    </row>
    <row r="11" spans="1:15">
      <c r="A11" s="462">
        <v>5</v>
      </c>
      <c r="B11" s="467" t="s">
        <v>568</v>
      </c>
      <c r="C11" s="609">
        <v>4937461.0200000005</v>
      </c>
      <c r="D11" s="549">
        <v>3882599.7700000005</v>
      </c>
      <c r="E11" s="549">
        <v>61.54</v>
      </c>
      <c r="F11" s="611">
        <v>1054600.21</v>
      </c>
      <c r="G11" s="611">
        <v>0</v>
      </c>
      <c r="H11" s="549">
        <v>199.5</v>
      </c>
      <c r="I11" s="549">
        <v>394237.70999999996</v>
      </c>
      <c r="J11" s="611">
        <v>77652</v>
      </c>
      <c r="K11" s="611">
        <v>6.15</v>
      </c>
      <c r="L11" s="611">
        <v>316380.06</v>
      </c>
      <c r="M11" s="611">
        <v>0</v>
      </c>
      <c r="N11" s="611">
        <v>199.5</v>
      </c>
      <c r="O11" s="549"/>
    </row>
    <row r="12" spans="1:15">
      <c r="A12" s="462">
        <v>6</v>
      </c>
      <c r="B12" s="467" t="s">
        <v>569</v>
      </c>
      <c r="C12" s="609">
        <v>524864.51</v>
      </c>
      <c r="D12" s="549">
        <v>523711.27999999997</v>
      </c>
      <c r="E12" s="549">
        <v>0</v>
      </c>
      <c r="F12" s="611">
        <v>0</v>
      </c>
      <c r="G12" s="611">
        <v>0</v>
      </c>
      <c r="H12" s="549">
        <v>1153.23</v>
      </c>
      <c r="I12" s="549">
        <v>11627.46</v>
      </c>
      <c r="J12" s="611">
        <v>10474.23</v>
      </c>
      <c r="K12" s="611">
        <v>0</v>
      </c>
      <c r="L12" s="611">
        <v>0</v>
      </c>
      <c r="M12" s="611">
        <v>0</v>
      </c>
      <c r="N12" s="611">
        <v>1153.23</v>
      </c>
      <c r="O12" s="549"/>
    </row>
    <row r="13" spans="1:15">
      <c r="A13" s="462">
        <v>7</v>
      </c>
      <c r="B13" s="467" t="s">
        <v>570</v>
      </c>
      <c r="C13" s="609">
        <v>52600.26</v>
      </c>
      <c r="D13" s="549">
        <v>51863.26</v>
      </c>
      <c r="E13" s="549">
        <v>0</v>
      </c>
      <c r="F13" s="611">
        <v>0</v>
      </c>
      <c r="G13" s="611">
        <v>0</v>
      </c>
      <c r="H13" s="549">
        <v>737</v>
      </c>
      <c r="I13" s="549">
        <v>1774.27</v>
      </c>
      <c r="J13" s="611">
        <v>1037.27</v>
      </c>
      <c r="K13" s="611">
        <v>0</v>
      </c>
      <c r="L13" s="611">
        <v>0</v>
      </c>
      <c r="M13" s="611">
        <v>0</v>
      </c>
      <c r="N13" s="611">
        <v>737</v>
      </c>
      <c r="O13" s="549"/>
    </row>
    <row r="14" spans="1:15">
      <c r="A14" s="462">
        <v>8</v>
      </c>
      <c r="B14" s="467" t="s">
        <v>571</v>
      </c>
      <c r="C14" s="609">
        <v>2741.2799999999997</v>
      </c>
      <c r="D14" s="549">
        <v>1621.1000000000001</v>
      </c>
      <c r="E14" s="549">
        <v>257.77999999999997</v>
      </c>
      <c r="F14" s="611">
        <v>567.89</v>
      </c>
      <c r="G14" s="611">
        <v>294.51</v>
      </c>
      <c r="H14" s="549">
        <v>0</v>
      </c>
      <c r="I14" s="549">
        <v>375.83</v>
      </c>
      <c r="J14" s="611">
        <v>32.42</v>
      </c>
      <c r="K14" s="611">
        <v>25.78</v>
      </c>
      <c r="L14" s="611">
        <v>170.37</v>
      </c>
      <c r="M14" s="611">
        <v>147.26</v>
      </c>
      <c r="N14" s="611">
        <v>0</v>
      </c>
      <c r="O14" s="549"/>
    </row>
    <row r="15" spans="1:15">
      <c r="A15" s="462">
        <v>9</v>
      </c>
      <c r="B15" s="467" t="s">
        <v>572</v>
      </c>
      <c r="C15" s="609">
        <v>13112.880000000001</v>
      </c>
      <c r="D15" s="549">
        <v>12977.76</v>
      </c>
      <c r="E15" s="549">
        <v>135.12</v>
      </c>
      <c r="F15" s="611">
        <v>0</v>
      </c>
      <c r="G15" s="611">
        <v>0</v>
      </c>
      <c r="H15" s="549">
        <v>0</v>
      </c>
      <c r="I15" s="549">
        <v>273.06</v>
      </c>
      <c r="J15" s="611">
        <v>259.55</v>
      </c>
      <c r="K15" s="611">
        <v>13.51</v>
      </c>
      <c r="L15" s="611">
        <v>0</v>
      </c>
      <c r="M15" s="611">
        <v>0</v>
      </c>
      <c r="N15" s="611">
        <v>0</v>
      </c>
      <c r="O15" s="549"/>
    </row>
    <row r="16" spans="1:15">
      <c r="A16" s="462">
        <v>10</v>
      </c>
      <c r="B16" s="467" t="s">
        <v>573</v>
      </c>
      <c r="C16" s="609">
        <v>537.89</v>
      </c>
      <c r="D16" s="549">
        <v>537.89</v>
      </c>
      <c r="E16" s="549">
        <v>0</v>
      </c>
      <c r="F16" s="611">
        <v>0</v>
      </c>
      <c r="G16" s="611">
        <v>0</v>
      </c>
      <c r="H16" s="549">
        <v>0</v>
      </c>
      <c r="I16" s="549">
        <v>10.76</v>
      </c>
      <c r="J16" s="611">
        <v>10.76</v>
      </c>
      <c r="K16" s="611">
        <v>0</v>
      </c>
      <c r="L16" s="611">
        <v>0</v>
      </c>
      <c r="M16" s="611">
        <v>0</v>
      </c>
      <c r="N16" s="611">
        <v>0</v>
      </c>
      <c r="O16" s="549"/>
    </row>
    <row r="17" spans="1:15">
      <c r="A17" s="462">
        <v>11</v>
      </c>
      <c r="B17" s="467" t="s">
        <v>574</v>
      </c>
      <c r="C17" s="609">
        <v>818.36999999999989</v>
      </c>
      <c r="D17" s="549">
        <v>343.7</v>
      </c>
      <c r="E17" s="549">
        <v>0</v>
      </c>
      <c r="F17" s="611">
        <v>0</v>
      </c>
      <c r="G17" s="611">
        <v>474.66999999999996</v>
      </c>
      <c r="H17" s="549">
        <v>0</v>
      </c>
      <c r="I17" s="549">
        <v>244.22</v>
      </c>
      <c r="J17" s="611">
        <v>6.88</v>
      </c>
      <c r="K17" s="611">
        <v>0</v>
      </c>
      <c r="L17" s="611">
        <v>0</v>
      </c>
      <c r="M17" s="611">
        <v>237.34</v>
      </c>
      <c r="N17" s="611">
        <v>0</v>
      </c>
      <c r="O17" s="549"/>
    </row>
    <row r="18" spans="1:15">
      <c r="A18" s="462">
        <v>12</v>
      </c>
      <c r="B18" s="467" t="s">
        <v>575</v>
      </c>
      <c r="C18" s="609">
        <v>2160160.31</v>
      </c>
      <c r="D18" s="549">
        <v>2028443.6300000001</v>
      </c>
      <c r="E18" s="549">
        <v>121550.59999999999</v>
      </c>
      <c r="F18" s="611">
        <v>5781.2000000000007</v>
      </c>
      <c r="G18" s="611">
        <v>1874.2499999999998</v>
      </c>
      <c r="H18" s="549">
        <v>2510.63</v>
      </c>
      <c r="I18" s="549">
        <v>57906.07</v>
      </c>
      <c r="J18" s="611">
        <v>40568.870000000003</v>
      </c>
      <c r="K18" s="611">
        <v>12155.070000000002</v>
      </c>
      <c r="L18" s="611">
        <v>1734.36</v>
      </c>
      <c r="M18" s="611">
        <v>937.14</v>
      </c>
      <c r="N18" s="611">
        <v>2510.63</v>
      </c>
      <c r="O18" s="549"/>
    </row>
    <row r="19" spans="1:15">
      <c r="A19" s="462">
        <v>13</v>
      </c>
      <c r="B19" s="467" t="s">
        <v>576</v>
      </c>
      <c r="C19" s="609">
        <v>15269.84</v>
      </c>
      <c r="D19" s="549">
        <v>12368.439999999999</v>
      </c>
      <c r="E19" s="549">
        <v>716.2</v>
      </c>
      <c r="F19" s="611">
        <v>709.99</v>
      </c>
      <c r="G19" s="611">
        <v>0</v>
      </c>
      <c r="H19" s="549">
        <v>1475.21</v>
      </c>
      <c r="I19" s="549">
        <v>2007.18</v>
      </c>
      <c r="J19" s="611">
        <v>247.36</v>
      </c>
      <c r="K19" s="611">
        <v>71.62</v>
      </c>
      <c r="L19" s="611">
        <v>212.98999999999998</v>
      </c>
      <c r="M19" s="611">
        <v>0</v>
      </c>
      <c r="N19" s="611">
        <v>1475.21</v>
      </c>
      <c r="O19" s="549"/>
    </row>
    <row r="20" spans="1:15">
      <c r="A20" s="462">
        <v>14</v>
      </c>
      <c r="B20" s="467" t="s">
        <v>577</v>
      </c>
      <c r="C20" s="609">
        <v>480810.73</v>
      </c>
      <c r="D20" s="549">
        <v>480589.75</v>
      </c>
      <c r="E20" s="549">
        <v>0</v>
      </c>
      <c r="F20" s="611">
        <v>0</v>
      </c>
      <c r="G20" s="611">
        <v>220.98</v>
      </c>
      <c r="H20" s="549">
        <v>0</v>
      </c>
      <c r="I20" s="549">
        <v>9722.2900000000009</v>
      </c>
      <c r="J20" s="611">
        <v>9611.8000000000011</v>
      </c>
      <c r="K20" s="611">
        <v>0</v>
      </c>
      <c r="L20" s="611">
        <v>0</v>
      </c>
      <c r="M20" s="611">
        <v>110.49</v>
      </c>
      <c r="N20" s="611">
        <v>0</v>
      </c>
      <c r="O20" s="549"/>
    </row>
    <row r="21" spans="1:15">
      <c r="A21" s="462">
        <v>15</v>
      </c>
      <c r="B21" s="467" t="s">
        <v>578</v>
      </c>
      <c r="C21" s="609">
        <v>65646.289999999994</v>
      </c>
      <c r="D21" s="549">
        <v>65433.36</v>
      </c>
      <c r="E21" s="549">
        <v>0</v>
      </c>
      <c r="F21" s="611">
        <v>0</v>
      </c>
      <c r="G21" s="611">
        <v>0</v>
      </c>
      <c r="H21" s="549">
        <v>212.93</v>
      </c>
      <c r="I21" s="549">
        <v>1521.5900000000001</v>
      </c>
      <c r="J21" s="611">
        <v>1308.6600000000001</v>
      </c>
      <c r="K21" s="611">
        <v>0</v>
      </c>
      <c r="L21" s="611">
        <v>0</v>
      </c>
      <c r="M21" s="611">
        <v>0</v>
      </c>
      <c r="N21" s="611">
        <v>212.93</v>
      </c>
      <c r="O21" s="549"/>
    </row>
    <row r="22" spans="1:15">
      <c r="A22" s="462">
        <v>16</v>
      </c>
      <c r="B22" s="467" t="s">
        <v>579</v>
      </c>
      <c r="C22" s="609">
        <v>0</v>
      </c>
      <c r="D22" s="549">
        <v>0</v>
      </c>
      <c r="E22" s="549">
        <v>0</v>
      </c>
      <c r="F22" s="611">
        <v>0</v>
      </c>
      <c r="G22" s="611">
        <v>0</v>
      </c>
      <c r="H22" s="549">
        <v>0</v>
      </c>
      <c r="I22" s="549">
        <v>0</v>
      </c>
      <c r="J22" s="611">
        <v>0</v>
      </c>
      <c r="K22" s="611">
        <v>0</v>
      </c>
      <c r="L22" s="611">
        <v>0</v>
      </c>
      <c r="M22" s="611">
        <v>0</v>
      </c>
      <c r="N22" s="611">
        <v>0</v>
      </c>
      <c r="O22" s="549"/>
    </row>
    <row r="23" spans="1:15">
      <c r="A23" s="462">
        <v>17</v>
      </c>
      <c r="B23" s="467" t="s">
        <v>700</v>
      </c>
      <c r="C23" s="609">
        <v>8794.92</v>
      </c>
      <c r="D23" s="549">
        <v>0</v>
      </c>
      <c r="E23" s="549">
        <v>0</v>
      </c>
      <c r="F23" s="611">
        <v>8794.92</v>
      </c>
      <c r="G23" s="611">
        <v>0</v>
      </c>
      <c r="H23" s="549">
        <v>0</v>
      </c>
      <c r="I23" s="549">
        <v>2638.48</v>
      </c>
      <c r="J23" s="611">
        <v>0</v>
      </c>
      <c r="K23" s="611">
        <v>0</v>
      </c>
      <c r="L23" s="611">
        <v>2638.48</v>
      </c>
      <c r="M23" s="611">
        <v>0</v>
      </c>
      <c r="N23" s="611">
        <v>0</v>
      </c>
      <c r="O23" s="549"/>
    </row>
    <row r="24" spans="1:15">
      <c r="A24" s="462">
        <v>18</v>
      </c>
      <c r="B24" s="467" t="s">
        <v>580</v>
      </c>
      <c r="C24" s="609">
        <v>21891.129999999997</v>
      </c>
      <c r="D24" s="549">
        <v>21701.87</v>
      </c>
      <c r="E24" s="549">
        <v>0</v>
      </c>
      <c r="F24" s="611">
        <v>0</v>
      </c>
      <c r="G24" s="611">
        <v>0</v>
      </c>
      <c r="H24" s="549">
        <v>189.26</v>
      </c>
      <c r="I24" s="549">
        <v>623.29</v>
      </c>
      <c r="J24" s="611">
        <v>434.03</v>
      </c>
      <c r="K24" s="611">
        <v>0</v>
      </c>
      <c r="L24" s="611">
        <v>0</v>
      </c>
      <c r="M24" s="611">
        <v>0</v>
      </c>
      <c r="N24" s="611">
        <v>189.26</v>
      </c>
      <c r="O24" s="549"/>
    </row>
    <row r="25" spans="1:15">
      <c r="A25" s="462">
        <v>19</v>
      </c>
      <c r="B25" s="467" t="s">
        <v>581</v>
      </c>
      <c r="C25" s="609">
        <v>6633.0300000000007</v>
      </c>
      <c r="D25" s="549">
        <v>5881.38</v>
      </c>
      <c r="E25" s="549">
        <v>0</v>
      </c>
      <c r="F25" s="611">
        <v>0</v>
      </c>
      <c r="G25" s="611">
        <v>150.68</v>
      </c>
      <c r="H25" s="549">
        <v>600.97</v>
      </c>
      <c r="I25" s="549">
        <v>793.94</v>
      </c>
      <c r="J25" s="611">
        <v>117.63</v>
      </c>
      <c r="K25" s="611">
        <v>0</v>
      </c>
      <c r="L25" s="611">
        <v>0</v>
      </c>
      <c r="M25" s="611">
        <v>75.34</v>
      </c>
      <c r="N25" s="611">
        <v>600.97</v>
      </c>
      <c r="O25" s="549"/>
    </row>
    <row r="26" spans="1:15">
      <c r="A26" s="462">
        <v>20</v>
      </c>
      <c r="B26" s="467" t="s">
        <v>699</v>
      </c>
      <c r="C26" s="609">
        <v>38122.17</v>
      </c>
      <c r="D26" s="549">
        <v>36984.21</v>
      </c>
      <c r="E26" s="549">
        <v>536.53</v>
      </c>
      <c r="F26" s="611">
        <v>202.46</v>
      </c>
      <c r="G26" s="611">
        <v>0</v>
      </c>
      <c r="H26" s="549">
        <v>398.96999999999997</v>
      </c>
      <c r="I26" s="549">
        <v>1253.06</v>
      </c>
      <c r="J26" s="611">
        <v>739.69</v>
      </c>
      <c r="K26" s="611">
        <v>53.660000000000004</v>
      </c>
      <c r="L26" s="611">
        <v>60.74</v>
      </c>
      <c r="M26" s="611">
        <v>0</v>
      </c>
      <c r="N26" s="611">
        <v>398.96999999999997</v>
      </c>
      <c r="O26" s="549"/>
    </row>
    <row r="27" spans="1:15">
      <c r="A27" s="462">
        <v>21</v>
      </c>
      <c r="B27" s="467" t="s">
        <v>582</v>
      </c>
      <c r="C27" s="609">
        <v>2898.84</v>
      </c>
      <c r="D27" s="549">
        <v>1831.58</v>
      </c>
      <c r="E27" s="549">
        <v>831.55</v>
      </c>
      <c r="F27" s="611">
        <v>0</v>
      </c>
      <c r="G27" s="611">
        <v>0</v>
      </c>
      <c r="H27" s="549">
        <v>235.71</v>
      </c>
      <c r="I27" s="549">
        <v>355.51</v>
      </c>
      <c r="J27" s="611">
        <v>36.639999999999993</v>
      </c>
      <c r="K27" s="611">
        <v>83.16</v>
      </c>
      <c r="L27" s="611">
        <v>0</v>
      </c>
      <c r="M27" s="611">
        <v>0</v>
      </c>
      <c r="N27" s="611">
        <v>235.71</v>
      </c>
      <c r="O27" s="549"/>
    </row>
    <row r="28" spans="1:15">
      <c r="A28" s="462">
        <v>22</v>
      </c>
      <c r="B28" s="467" t="s">
        <v>583</v>
      </c>
      <c r="C28" s="609">
        <v>2359231.2199999979</v>
      </c>
      <c r="D28" s="549">
        <v>2284590.4699999979</v>
      </c>
      <c r="E28" s="549">
        <v>23394.170000000002</v>
      </c>
      <c r="F28" s="611">
        <v>37616.14</v>
      </c>
      <c r="G28" s="611">
        <v>2349.33</v>
      </c>
      <c r="H28" s="549">
        <v>11281.11</v>
      </c>
      <c r="I28" s="549">
        <v>71771.8</v>
      </c>
      <c r="J28" s="611">
        <v>45691.770000000004</v>
      </c>
      <c r="K28" s="611">
        <v>2339.41</v>
      </c>
      <c r="L28" s="611">
        <v>11284.84</v>
      </c>
      <c r="M28" s="611">
        <v>1174.67</v>
      </c>
      <c r="N28" s="611">
        <v>11281.11</v>
      </c>
      <c r="O28" s="549"/>
    </row>
    <row r="29" spans="1:15">
      <c r="A29" s="462">
        <v>23</v>
      </c>
      <c r="B29" s="467" t="s">
        <v>584</v>
      </c>
      <c r="C29" s="609">
        <v>4955157.6099999975</v>
      </c>
      <c r="D29" s="549">
        <v>4905144.6999999974</v>
      </c>
      <c r="E29" s="549">
        <v>6254.58</v>
      </c>
      <c r="F29" s="611">
        <v>9142.2799999999988</v>
      </c>
      <c r="G29" s="611">
        <v>10829.16</v>
      </c>
      <c r="H29" s="549">
        <v>23786.89</v>
      </c>
      <c r="I29" s="549">
        <v>130672.54999999996</v>
      </c>
      <c r="J29" s="611">
        <v>98102.929999999964</v>
      </c>
      <c r="K29" s="611">
        <v>625.46</v>
      </c>
      <c r="L29" s="611">
        <v>2742.68</v>
      </c>
      <c r="M29" s="611">
        <v>5414.59</v>
      </c>
      <c r="N29" s="611">
        <v>23786.89</v>
      </c>
      <c r="O29" s="549"/>
    </row>
    <row r="30" spans="1:15">
      <c r="A30" s="462">
        <v>24</v>
      </c>
      <c r="B30" s="467" t="s">
        <v>698</v>
      </c>
      <c r="C30" s="609">
        <v>965138.86</v>
      </c>
      <c r="D30" s="549">
        <v>1901.7599999999998</v>
      </c>
      <c r="E30" s="549">
        <v>0</v>
      </c>
      <c r="F30" s="611">
        <v>962615.67999999993</v>
      </c>
      <c r="G30" s="611">
        <v>0</v>
      </c>
      <c r="H30" s="549">
        <v>621.42000000000007</v>
      </c>
      <c r="I30" s="549">
        <v>289444.15000000002</v>
      </c>
      <c r="J30" s="611">
        <v>38.03</v>
      </c>
      <c r="K30" s="611">
        <v>0</v>
      </c>
      <c r="L30" s="611">
        <v>288784.7</v>
      </c>
      <c r="M30" s="611">
        <v>0</v>
      </c>
      <c r="N30" s="611">
        <v>621.42000000000007</v>
      </c>
      <c r="O30" s="549"/>
    </row>
    <row r="31" spans="1:15">
      <c r="A31" s="462">
        <v>25</v>
      </c>
      <c r="B31" s="467" t="s">
        <v>585</v>
      </c>
      <c r="C31" s="609">
        <v>1259135.0699999998</v>
      </c>
      <c r="D31" s="549">
        <v>1182648.55</v>
      </c>
      <c r="E31" s="549">
        <v>3092.38</v>
      </c>
      <c r="F31" s="611">
        <v>72335.16</v>
      </c>
      <c r="G31" s="611">
        <v>241.1</v>
      </c>
      <c r="H31" s="549">
        <v>817.88</v>
      </c>
      <c r="I31" s="549">
        <v>46601.18</v>
      </c>
      <c r="J31" s="611">
        <v>23652.959999999999</v>
      </c>
      <c r="K31" s="611">
        <v>309.23999999999995</v>
      </c>
      <c r="L31" s="611">
        <v>21700.55</v>
      </c>
      <c r="M31" s="611">
        <v>120.55</v>
      </c>
      <c r="N31" s="611">
        <v>817.88</v>
      </c>
      <c r="O31" s="549"/>
    </row>
    <row r="32" spans="1:15">
      <c r="A32" s="462">
        <v>26</v>
      </c>
      <c r="B32" s="467" t="s">
        <v>695</v>
      </c>
      <c r="C32" s="609">
        <v>0</v>
      </c>
      <c r="D32" s="549">
        <v>0</v>
      </c>
      <c r="E32" s="549">
        <v>0</v>
      </c>
      <c r="F32" s="611">
        <v>0</v>
      </c>
      <c r="G32" s="611">
        <v>0</v>
      </c>
      <c r="H32" s="549">
        <v>0</v>
      </c>
      <c r="I32" s="549">
        <v>0</v>
      </c>
      <c r="J32" s="611">
        <v>0</v>
      </c>
      <c r="K32" s="611">
        <v>0</v>
      </c>
      <c r="L32" s="611">
        <v>0</v>
      </c>
      <c r="M32" s="611">
        <v>0</v>
      </c>
      <c r="N32" s="611">
        <v>0</v>
      </c>
      <c r="O32" s="549"/>
    </row>
    <row r="33" spans="1:15">
      <c r="A33" s="462">
        <v>27</v>
      </c>
      <c r="B33" s="485" t="s">
        <v>108</v>
      </c>
      <c r="C33" s="612">
        <v>23330304.959999993</v>
      </c>
      <c r="D33" s="551">
        <v>20892699.43</v>
      </c>
      <c r="E33" s="551">
        <v>158215.65</v>
      </c>
      <c r="F33" s="613">
        <v>2167459.1799999997</v>
      </c>
      <c r="G33" s="613">
        <v>16540.809999999998</v>
      </c>
      <c r="H33" s="551">
        <v>95389.89</v>
      </c>
      <c r="I33" s="551">
        <v>1187573.67</v>
      </c>
      <c r="J33" s="613">
        <v>417854.01000000007</v>
      </c>
      <c r="K33" s="613">
        <v>15821.58</v>
      </c>
      <c r="L33" s="613">
        <v>650237.74</v>
      </c>
      <c r="M33" s="613">
        <v>8270.4499999999989</v>
      </c>
      <c r="N33" s="613">
        <v>95389.89</v>
      </c>
      <c r="O33" s="551">
        <v>0</v>
      </c>
    </row>
    <row r="35" spans="1:15">
      <c r="B35" s="499"/>
      <c r="C35" s="499"/>
    </row>
    <row r="41" spans="1:15">
      <c r="A41" s="496"/>
      <c r="B41" s="496"/>
      <c r="C41" s="496"/>
    </row>
    <row r="42" spans="1:15">
      <c r="A42" s="496"/>
      <c r="B42" s="496"/>
      <c r="C42" s="496"/>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Normal="100" workbookViewId="0">
      <selection activeCell="F16" sqref="F16"/>
    </sheetView>
  </sheetViews>
  <sheetFormatPr defaultColWidth="8.7109375" defaultRowHeight="12"/>
  <cols>
    <col min="1" max="1" width="11.7109375" style="507" bestFit="1" customWidth="1"/>
    <col min="2" max="2" width="80.28515625" style="507" customWidth="1"/>
    <col min="3" max="3" width="17.28515625" style="507" bestFit="1" customWidth="1"/>
    <col min="4" max="5" width="22.28515625" style="507" bestFit="1" customWidth="1"/>
    <col min="6" max="6" width="20.28515625" style="507" bestFit="1" customWidth="1"/>
    <col min="7" max="7" width="20.85546875" style="507" bestFit="1" customWidth="1"/>
    <col min="8" max="8" width="23.28515625" style="507" bestFit="1" customWidth="1"/>
    <col min="9" max="9" width="22.28515625" style="507" customWidth="1"/>
    <col min="10" max="10" width="19.28515625" style="507" bestFit="1" customWidth="1"/>
    <col min="11" max="11" width="17.7109375" style="507" bestFit="1" customWidth="1"/>
    <col min="12" max="16384" width="8.7109375" style="507"/>
  </cols>
  <sheetData>
    <row r="1" spans="1:11" s="466" customFormat="1" ht="13.5">
      <c r="A1" s="457" t="s">
        <v>30</v>
      </c>
      <c r="B1" s="3" t="str">
        <f>'Info '!C2</f>
        <v>JSC Silk Bank</v>
      </c>
    </row>
    <row r="2" spans="1:11" s="466" customFormat="1" ht="13.5">
      <c r="A2" s="457" t="s">
        <v>31</v>
      </c>
      <c r="B2" s="547">
        <f>'1. key ratios '!B2</f>
        <v>44834</v>
      </c>
    </row>
    <row r="3" spans="1:11" s="466" customFormat="1" ht="12.75">
      <c r="A3" s="458" t="s">
        <v>676</v>
      </c>
    </row>
    <row r="4" spans="1:11">
      <c r="C4" s="508" t="s">
        <v>0</v>
      </c>
      <c r="D4" s="508" t="s">
        <v>1</v>
      </c>
      <c r="E4" s="508" t="s">
        <v>2</v>
      </c>
      <c r="F4" s="508" t="s">
        <v>3</v>
      </c>
      <c r="G4" s="508" t="s">
        <v>4</v>
      </c>
      <c r="H4" s="508" t="s">
        <v>5</v>
      </c>
      <c r="I4" s="508" t="s">
        <v>8</v>
      </c>
      <c r="J4" s="508" t="s">
        <v>9</v>
      </c>
      <c r="K4" s="508" t="s">
        <v>10</v>
      </c>
    </row>
    <row r="5" spans="1:11" ht="105" customHeight="1">
      <c r="A5" s="735" t="s">
        <v>677</v>
      </c>
      <c r="B5" s="736"/>
      <c r="C5" s="488" t="s">
        <v>678</v>
      </c>
      <c r="D5" s="488" t="s">
        <v>679</v>
      </c>
      <c r="E5" s="488" t="s">
        <v>680</v>
      </c>
      <c r="F5" s="509" t="s">
        <v>681</v>
      </c>
      <c r="G5" s="488" t="s">
        <v>682</v>
      </c>
      <c r="H5" s="488" t="s">
        <v>683</v>
      </c>
      <c r="I5" s="488" t="s">
        <v>684</v>
      </c>
      <c r="J5" s="488" t="s">
        <v>685</v>
      </c>
      <c r="K5" s="488" t="s">
        <v>686</v>
      </c>
    </row>
    <row r="6" spans="1:11" ht="12.75">
      <c r="A6" s="462">
        <v>1</v>
      </c>
      <c r="B6" s="462" t="s">
        <v>632</v>
      </c>
      <c r="C6" s="549"/>
      <c r="D6" s="549"/>
      <c r="E6" s="549"/>
      <c r="F6" s="549"/>
      <c r="G6" s="549">
        <v>19456072.73</v>
      </c>
      <c r="H6" s="549"/>
      <c r="I6" s="549">
        <v>70848.78</v>
      </c>
      <c r="J6" s="549"/>
      <c r="K6" s="549">
        <v>3803383.4499999918</v>
      </c>
    </row>
    <row r="7" spans="1:11" ht="12.75">
      <c r="A7" s="462">
        <v>2</v>
      </c>
      <c r="B7" s="462" t="s">
        <v>687</v>
      </c>
      <c r="C7" s="549"/>
      <c r="D7" s="549"/>
      <c r="E7" s="549"/>
      <c r="F7" s="549"/>
      <c r="G7" s="549"/>
      <c r="H7" s="549"/>
      <c r="I7" s="549"/>
      <c r="J7" s="549"/>
      <c r="K7" s="549">
        <v>5000000</v>
      </c>
    </row>
    <row r="8" spans="1:11" ht="12.75">
      <c r="A8" s="462">
        <v>3</v>
      </c>
      <c r="B8" s="462" t="s">
        <v>640</v>
      </c>
      <c r="C8" s="549">
        <v>2531820</v>
      </c>
      <c r="D8" s="549"/>
      <c r="E8" s="549"/>
      <c r="F8" s="549"/>
      <c r="G8" s="549"/>
      <c r="H8" s="549"/>
      <c r="I8" s="549"/>
      <c r="J8" s="549"/>
      <c r="K8" s="549">
        <v>921463.88</v>
      </c>
    </row>
    <row r="9" spans="1:11" ht="12.75">
      <c r="A9" s="462">
        <v>4</v>
      </c>
      <c r="B9" s="486" t="s">
        <v>688</v>
      </c>
      <c r="C9" s="549"/>
      <c r="D9" s="549"/>
      <c r="E9" s="549"/>
      <c r="F9" s="549"/>
      <c r="G9" s="549">
        <v>2085195.9300000002</v>
      </c>
      <c r="H9" s="549"/>
      <c r="I9" s="549"/>
      <c r="J9" s="549"/>
      <c r="K9" s="549">
        <v>194193.94999999972</v>
      </c>
    </row>
    <row r="10" spans="1:11" ht="12.75">
      <c r="A10" s="462">
        <v>5</v>
      </c>
      <c r="B10" s="486" t="s">
        <v>689</v>
      </c>
      <c r="C10" s="549"/>
      <c r="D10" s="549"/>
      <c r="E10" s="549"/>
      <c r="F10" s="549"/>
      <c r="G10" s="549"/>
      <c r="H10" s="549"/>
      <c r="I10" s="549"/>
      <c r="J10" s="549"/>
      <c r="K10" s="549"/>
    </row>
    <row r="11" spans="1:11" ht="12.75">
      <c r="A11" s="462">
        <v>6</v>
      </c>
      <c r="B11" s="486" t="s">
        <v>690</v>
      </c>
      <c r="C11" s="549"/>
      <c r="D11" s="549"/>
      <c r="E11" s="549"/>
      <c r="F11" s="549"/>
      <c r="G11" s="549"/>
      <c r="H11" s="549"/>
      <c r="I11" s="549"/>
      <c r="J11" s="549"/>
      <c r="K11" s="549"/>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topLeftCell="B1" zoomScale="90" zoomScaleNormal="90" workbookViewId="0">
      <selection activeCell="P25" sqref="P25"/>
    </sheetView>
  </sheetViews>
  <sheetFormatPr defaultRowHeight="15"/>
  <cols>
    <col min="1" max="1" width="10" bestFit="1" customWidth="1"/>
    <col min="2" max="2" width="71.7109375" customWidth="1"/>
    <col min="3" max="3" width="12.7109375" customWidth="1"/>
    <col min="4" max="4" width="11.7109375" customWidth="1"/>
    <col min="5" max="5" width="11.42578125" customWidth="1"/>
    <col min="6" max="6" width="12.28515625" customWidth="1"/>
    <col min="7" max="8" width="9.85546875" customWidth="1"/>
    <col min="9" max="9" width="10.7109375" bestFit="1" customWidth="1"/>
    <col min="10" max="14" width="11.85546875" customWidth="1"/>
    <col min="15" max="15" width="12.42578125" bestFit="1" customWidth="1"/>
    <col min="16" max="19" width="18.7109375" customWidth="1"/>
  </cols>
  <sheetData>
    <row r="1" spans="1:19">
      <c r="A1" s="457" t="s">
        <v>30</v>
      </c>
      <c r="B1" s="3" t="str">
        <f>'Info '!C2</f>
        <v>JSC Silk Bank</v>
      </c>
    </row>
    <row r="2" spans="1:19">
      <c r="A2" s="457" t="s">
        <v>31</v>
      </c>
      <c r="B2" s="547">
        <f>'1. key ratios '!B2</f>
        <v>44834</v>
      </c>
    </row>
    <row r="3" spans="1:19">
      <c r="A3" s="458" t="s">
        <v>714</v>
      </c>
      <c r="B3" s="466"/>
    </row>
    <row r="4" spans="1:19">
      <c r="A4" s="458"/>
      <c r="B4" s="466"/>
    </row>
    <row r="5" spans="1:19">
      <c r="A5" s="739" t="s">
        <v>715</v>
      </c>
      <c r="B5" s="739"/>
      <c r="C5" s="737" t="s">
        <v>734</v>
      </c>
      <c r="D5" s="737"/>
      <c r="E5" s="737"/>
      <c r="F5" s="737"/>
      <c r="G5" s="737"/>
      <c r="H5" s="737"/>
      <c r="I5" s="737" t="s">
        <v>736</v>
      </c>
      <c r="J5" s="737"/>
      <c r="K5" s="737"/>
      <c r="L5" s="737"/>
      <c r="M5" s="737"/>
      <c r="N5" s="738"/>
      <c r="O5" s="740" t="s">
        <v>716</v>
      </c>
      <c r="P5" s="740" t="s">
        <v>730</v>
      </c>
      <c r="Q5" s="740" t="s">
        <v>731</v>
      </c>
      <c r="R5" s="740" t="s">
        <v>735</v>
      </c>
      <c r="S5" s="740" t="s">
        <v>732</v>
      </c>
    </row>
    <row r="6" spans="1:19" ht="32.450000000000003" customHeight="1">
      <c r="A6" s="739"/>
      <c r="B6" s="739"/>
      <c r="C6" s="519"/>
      <c r="D6" s="484" t="s">
        <v>671</v>
      </c>
      <c r="E6" s="484" t="s">
        <v>672</v>
      </c>
      <c r="F6" s="484" t="s">
        <v>673</v>
      </c>
      <c r="G6" s="484" t="s">
        <v>674</v>
      </c>
      <c r="H6" s="484" t="s">
        <v>675</v>
      </c>
      <c r="I6" s="519"/>
      <c r="J6" s="484" t="s">
        <v>671</v>
      </c>
      <c r="K6" s="484" t="s">
        <v>672</v>
      </c>
      <c r="L6" s="484" t="s">
        <v>673</v>
      </c>
      <c r="M6" s="484" t="s">
        <v>674</v>
      </c>
      <c r="N6" s="520" t="s">
        <v>675</v>
      </c>
      <c r="O6" s="740"/>
      <c r="P6" s="740"/>
      <c r="Q6" s="740"/>
      <c r="R6" s="740"/>
      <c r="S6" s="740"/>
    </row>
    <row r="7" spans="1:19">
      <c r="A7" s="512">
        <v>1</v>
      </c>
      <c r="B7" s="514" t="s">
        <v>724</v>
      </c>
      <c r="C7" s="560">
        <v>0</v>
      </c>
      <c r="D7" s="560">
        <v>0</v>
      </c>
      <c r="E7" s="560">
        <v>0</v>
      </c>
      <c r="F7" s="560">
        <v>0</v>
      </c>
      <c r="G7" s="560">
        <v>0</v>
      </c>
      <c r="H7" s="560">
        <v>0</v>
      </c>
      <c r="I7" s="560">
        <v>0</v>
      </c>
      <c r="J7" s="560">
        <v>0</v>
      </c>
      <c r="K7" s="560">
        <v>0</v>
      </c>
      <c r="L7" s="560">
        <v>0</v>
      </c>
      <c r="M7" s="560">
        <v>0</v>
      </c>
      <c r="N7" s="560">
        <v>0</v>
      </c>
      <c r="O7" s="560">
        <v>0</v>
      </c>
      <c r="P7" s="564">
        <v>0</v>
      </c>
      <c r="Q7" s="564">
        <v>0</v>
      </c>
      <c r="R7" s="564">
        <v>0</v>
      </c>
      <c r="S7" s="565">
        <v>0</v>
      </c>
    </row>
    <row r="8" spans="1:19">
      <c r="A8" s="512">
        <v>2</v>
      </c>
      <c r="B8" s="515" t="s">
        <v>723</v>
      </c>
      <c r="C8" s="560">
        <v>5618342.9299999997</v>
      </c>
      <c r="D8" s="560">
        <v>5350733.84</v>
      </c>
      <c r="E8" s="560">
        <v>29884.04</v>
      </c>
      <c r="F8" s="560">
        <v>147305.49000000002</v>
      </c>
      <c r="G8" s="560">
        <v>12961.88</v>
      </c>
      <c r="H8" s="560">
        <v>77457.679999999993</v>
      </c>
      <c r="I8" s="560">
        <v>238133.41</v>
      </c>
      <c r="J8" s="560">
        <v>107014.73</v>
      </c>
      <c r="K8" s="560">
        <v>2988.4</v>
      </c>
      <c r="L8" s="560">
        <v>44191.65</v>
      </c>
      <c r="M8" s="560">
        <v>6480.95</v>
      </c>
      <c r="N8" s="560">
        <v>77457.679999999993</v>
      </c>
      <c r="O8" s="560">
        <v>408</v>
      </c>
      <c r="P8" s="564">
        <v>0.14375622728725301</v>
      </c>
      <c r="Q8" s="564">
        <v>0.169037882514814</v>
      </c>
      <c r="R8" s="564">
        <v>0.13474839407408601</v>
      </c>
      <c r="S8" s="565">
        <v>50.1385773566886</v>
      </c>
    </row>
    <row r="9" spans="1:19">
      <c r="A9" s="512">
        <v>3</v>
      </c>
      <c r="B9" s="515" t="s">
        <v>722</v>
      </c>
      <c r="C9" s="560">
        <v>70373.01999999999</v>
      </c>
      <c r="D9" s="560">
        <v>39612.6</v>
      </c>
      <c r="E9" s="560">
        <v>7107.9</v>
      </c>
      <c r="F9" s="560">
        <v>3246.96</v>
      </c>
      <c r="G9" s="560">
        <v>2872.88</v>
      </c>
      <c r="H9" s="560">
        <v>17532.68</v>
      </c>
      <c r="I9" s="560">
        <v>21446.28</v>
      </c>
      <c r="J9" s="560">
        <v>792.25</v>
      </c>
      <c r="K9" s="560">
        <v>710.8</v>
      </c>
      <c r="L9" s="560">
        <v>974.08</v>
      </c>
      <c r="M9" s="560">
        <v>1436.47</v>
      </c>
      <c r="N9" s="560">
        <v>17532.68</v>
      </c>
      <c r="O9" s="560">
        <v>260</v>
      </c>
      <c r="P9" s="564">
        <v>0</v>
      </c>
      <c r="Q9" s="564">
        <v>0</v>
      </c>
      <c r="R9" s="564">
        <v>0.35</v>
      </c>
      <c r="S9" s="565">
        <v>3.4646939643662198</v>
      </c>
    </row>
    <row r="10" spans="1:19">
      <c r="A10" s="512">
        <v>4</v>
      </c>
      <c r="B10" s="515" t="s">
        <v>721</v>
      </c>
      <c r="C10" s="560">
        <v>4126.3599999999997</v>
      </c>
      <c r="D10" s="560">
        <v>4126.3599999999997</v>
      </c>
      <c r="E10" s="560">
        <v>0</v>
      </c>
      <c r="F10" s="560">
        <v>0</v>
      </c>
      <c r="G10" s="560">
        <v>0</v>
      </c>
      <c r="H10" s="560">
        <v>0</v>
      </c>
      <c r="I10" s="560">
        <v>82.53</v>
      </c>
      <c r="J10" s="560">
        <v>82.53</v>
      </c>
      <c r="K10" s="560">
        <v>0</v>
      </c>
      <c r="L10" s="560">
        <v>0</v>
      </c>
      <c r="M10" s="560">
        <v>0</v>
      </c>
      <c r="N10" s="560">
        <v>0</v>
      </c>
      <c r="O10" s="560">
        <v>10</v>
      </c>
      <c r="P10" s="564">
        <v>0</v>
      </c>
      <c r="Q10" s="564">
        <v>0</v>
      </c>
      <c r="R10" s="564">
        <v>0.10499905306617099</v>
      </c>
      <c r="S10" s="565">
        <v>7.7730042943417397</v>
      </c>
    </row>
    <row r="11" spans="1:19">
      <c r="A11" s="512">
        <v>5</v>
      </c>
      <c r="B11" s="515" t="s">
        <v>720</v>
      </c>
      <c r="C11" s="560">
        <v>35119.649999999994</v>
      </c>
      <c r="D11" s="560">
        <v>35112.199999999997</v>
      </c>
      <c r="E11" s="560">
        <v>0</v>
      </c>
      <c r="F11" s="560">
        <v>2.95</v>
      </c>
      <c r="G11" s="560">
        <v>4.5</v>
      </c>
      <c r="H11" s="560">
        <v>0</v>
      </c>
      <c r="I11" s="560">
        <v>705.37</v>
      </c>
      <c r="J11" s="560">
        <v>702.24</v>
      </c>
      <c r="K11" s="560">
        <v>0</v>
      </c>
      <c r="L11" s="560">
        <v>0.88</v>
      </c>
      <c r="M11" s="560">
        <v>2.25</v>
      </c>
      <c r="N11" s="560">
        <v>0</v>
      </c>
      <c r="O11" s="560">
        <v>30</v>
      </c>
      <c r="P11" s="564">
        <v>0.15561620962619299</v>
      </c>
      <c r="Q11" s="564">
        <v>0.15588767678345</v>
      </c>
      <c r="R11" s="564">
        <v>0.16625347917761099</v>
      </c>
      <c r="S11" s="565">
        <v>12.037571753323199</v>
      </c>
    </row>
    <row r="12" spans="1:19">
      <c r="A12" s="512">
        <v>6</v>
      </c>
      <c r="B12" s="515" t="s">
        <v>719</v>
      </c>
      <c r="C12" s="560">
        <v>63945.72</v>
      </c>
      <c r="D12" s="560">
        <v>63203.33</v>
      </c>
      <c r="E12" s="560">
        <v>342.06</v>
      </c>
      <c r="F12" s="560">
        <v>0</v>
      </c>
      <c r="G12" s="560">
        <v>0.8</v>
      </c>
      <c r="H12" s="560">
        <v>399.53</v>
      </c>
      <c r="I12" s="560">
        <v>1698.18</v>
      </c>
      <c r="J12" s="560">
        <v>1264.04</v>
      </c>
      <c r="K12" s="560">
        <v>34.21</v>
      </c>
      <c r="L12" s="560">
        <v>0</v>
      </c>
      <c r="M12" s="560">
        <v>0.4</v>
      </c>
      <c r="N12" s="560">
        <v>399.53</v>
      </c>
      <c r="O12" s="560">
        <v>66</v>
      </c>
      <c r="P12" s="564">
        <v>0.18</v>
      </c>
      <c r="Q12" s="564">
        <v>0.26981086885437799</v>
      </c>
      <c r="R12" s="564">
        <v>0.25115472309952802</v>
      </c>
      <c r="S12" s="565">
        <v>8.4119372961943295</v>
      </c>
    </row>
    <row r="13" spans="1:19">
      <c r="A13" s="512">
        <v>7</v>
      </c>
      <c r="B13" s="515" t="s">
        <v>718</v>
      </c>
      <c r="C13" s="560">
        <v>313841.78999999998</v>
      </c>
      <c r="D13" s="560">
        <v>313141.03999999998</v>
      </c>
      <c r="E13" s="560">
        <v>0</v>
      </c>
      <c r="F13" s="560">
        <v>0</v>
      </c>
      <c r="G13" s="560">
        <v>700.75</v>
      </c>
      <c r="H13" s="560">
        <v>0</v>
      </c>
      <c r="I13" s="560">
        <v>6613.2</v>
      </c>
      <c r="J13" s="560">
        <v>6262.82</v>
      </c>
      <c r="K13" s="560">
        <v>0</v>
      </c>
      <c r="L13" s="560">
        <v>0</v>
      </c>
      <c r="M13" s="560">
        <v>350.38</v>
      </c>
      <c r="N13" s="560">
        <v>0</v>
      </c>
      <c r="O13" s="560">
        <v>9</v>
      </c>
      <c r="P13" s="564">
        <v>0.14499999999999999</v>
      </c>
      <c r="Q13" s="564">
        <v>0.16</v>
      </c>
      <c r="R13" s="564">
        <v>0.12531711413489499</v>
      </c>
      <c r="S13" s="565">
        <v>67.956102566434595</v>
      </c>
    </row>
    <row r="14" spans="1:19">
      <c r="A14" s="521">
        <v>7.1</v>
      </c>
      <c r="B14" s="516" t="s">
        <v>727</v>
      </c>
      <c r="C14" s="560">
        <v>76079.48</v>
      </c>
      <c r="D14" s="560">
        <v>76079.48</v>
      </c>
      <c r="E14" s="560">
        <v>0</v>
      </c>
      <c r="F14" s="560">
        <v>0</v>
      </c>
      <c r="G14" s="560">
        <v>0</v>
      </c>
      <c r="H14" s="560">
        <v>0</v>
      </c>
      <c r="I14" s="560">
        <v>1521.59</v>
      </c>
      <c r="J14" s="560">
        <v>1521.59</v>
      </c>
      <c r="K14" s="560">
        <v>0</v>
      </c>
      <c r="L14" s="560">
        <v>0</v>
      </c>
      <c r="M14" s="560">
        <v>0</v>
      </c>
      <c r="N14" s="560">
        <v>0</v>
      </c>
      <c r="O14" s="560">
        <v>2</v>
      </c>
      <c r="P14" s="564">
        <v>0</v>
      </c>
      <c r="Q14" s="564">
        <v>0</v>
      </c>
      <c r="R14" s="564">
        <v>0.10749815850476301</v>
      </c>
      <c r="S14" s="565">
        <v>63.227817487711498</v>
      </c>
    </row>
    <row r="15" spans="1:19">
      <c r="A15" s="521">
        <v>7.2</v>
      </c>
      <c r="B15" s="516" t="s">
        <v>729</v>
      </c>
      <c r="C15" s="560">
        <v>77674.67</v>
      </c>
      <c r="D15" s="560">
        <v>77674.67</v>
      </c>
      <c r="E15" s="560">
        <v>0</v>
      </c>
      <c r="F15" s="560">
        <v>0</v>
      </c>
      <c r="G15" s="560">
        <v>0</v>
      </c>
      <c r="H15" s="560">
        <v>0</v>
      </c>
      <c r="I15" s="560">
        <v>1553.49</v>
      </c>
      <c r="J15" s="560">
        <v>1553.49</v>
      </c>
      <c r="K15" s="560">
        <v>0</v>
      </c>
      <c r="L15" s="560">
        <v>0</v>
      </c>
      <c r="M15" s="560">
        <v>0</v>
      </c>
      <c r="N15" s="560">
        <v>0</v>
      </c>
      <c r="O15" s="560">
        <v>2</v>
      </c>
      <c r="P15" s="564">
        <v>0</v>
      </c>
      <c r="Q15" s="564">
        <v>0</v>
      </c>
      <c r="R15" s="564">
        <v>0.13187762432720901</v>
      </c>
      <c r="S15" s="565">
        <v>93.893701614696198</v>
      </c>
    </row>
    <row r="16" spans="1:19">
      <c r="A16" s="521">
        <v>7.3</v>
      </c>
      <c r="B16" s="516" t="s">
        <v>726</v>
      </c>
      <c r="C16" s="560">
        <v>160087.64000000001</v>
      </c>
      <c r="D16" s="560">
        <v>159386.89000000001</v>
      </c>
      <c r="E16" s="560">
        <v>0</v>
      </c>
      <c r="F16" s="560">
        <v>0</v>
      </c>
      <c r="G16" s="560">
        <v>700.75</v>
      </c>
      <c r="H16" s="560">
        <v>0</v>
      </c>
      <c r="I16" s="560">
        <v>3538.12</v>
      </c>
      <c r="J16" s="560">
        <v>3187.74</v>
      </c>
      <c r="K16" s="560">
        <v>0</v>
      </c>
      <c r="L16" s="560">
        <v>0</v>
      </c>
      <c r="M16" s="560">
        <v>350.38</v>
      </c>
      <c r="N16" s="560">
        <v>0</v>
      </c>
      <c r="O16" s="560">
        <v>5</v>
      </c>
      <c r="P16" s="564">
        <v>0.14499999999999999</v>
      </c>
      <c r="Q16" s="564">
        <v>0.16</v>
      </c>
      <c r="R16" s="564">
        <v>0.130625401499458</v>
      </c>
      <c r="S16" s="565">
        <v>57.572758135879297</v>
      </c>
    </row>
    <row r="17" spans="1:19">
      <c r="A17" s="512">
        <v>8</v>
      </c>
      <c r="B17" s="515" t="s">
        <v>725</v>
      </c>
      <c r="C17" s="560">
        <v>0</v>
      </c>
      <c r="D17" s="560">
        <v>0</v>
      </c>
      <c r="E17" s="560">
        <v>0</v>
      </c>
      <c r="F17" s="560">
        <v>0</v>
      </c>
      <c r="G17" s="560">
        <v>0</v>
      </c>
      <c r="H17" s="560">
        <v>0</v>
      </c>
      <c r="I17" s="562">
        <v>0</v>
      </c>
      <c r="J17" s="562">
        <v>0</v>
      </c>
      <c r="K17" s="562">
        <v>0</v>
      </c>
      <c r="L17" s="562">
        <v>0</v>
      </c>
      <c r="M17" s="562">
        <v>0</v>
      </c>
      <c r="N17" s="562">
        <v>0</v>
      </c>
      <c r="O17" s="562">
        <v>0</v>
      </c>
      <c r="P17" s="564">
        <v>0</v>
      </c>
      <c r="Q17" s="564">
        <v>0</v>
      </c>
      <c r="R17" s="564">
        <v>0</v>
      </c>
      <c r="S17" s="565">
        <v>0</v>
      </c>
    </row>
    <row r="18" spans="1:19">
      <c r="A18" s="513">
        <v>9</v>
      </c>
      <c r="B18" s="517" t="s">
        <v>717</v>
      </c>
      <c r="C18" s="562">
        <v>0</v>
      </c>
      <c r="D18" s="562">
        <v>0</v>
      </c>
      <c r="E18" s="562">
        <v>0</v>
      </c>
      <c r="F18" s="562">
        <v>0</v>
      </c>
      <c r="G18" s="562">
        <v>0</v>
      </c>
      <c r="H18" s="562">
        <v>0</v>
      </c>
      <c r="I18" s="560">
        <v>0</v>
      </c>
      <c r="J18" s="560">
        <v>0</v>
      </c>
      <c r="K18" s="560">
        <v>0</v>
      </c>
      <c r="L18" s="560">
        <v>0</v>
      </c>
      <c r="M18" s="560">
        <v>0</v>
      </c>
      <c r="N18" s="560">
        <v>0</v>
      </c>
      <c r="O18" s="560">
        <v>0</v>
      </c>
      <c r="P18" s="566">
        <v>0</v>
      </c>
      <c r="Q18" s="566">
        <v>0</v>
      </c>
      <c r="R18" s="566">
        <v>0</v>
      </c>
      <c r="S18" s="567">
        <v>0</v>
      </c>
    </row>
    <row r="19" spans="1:19">
      <c r="A19" s="512">
        <v>10</v>
      </c>
      <c r="B19" s="518" t="s">
        <v>728</v>
      </c>
      <c r="C19" s="560">
        <v>6105749.4699999997</v>
      </c>
      <c r="D19" s="560">
        <v>5805929.3700000001</v>
      </c>
      <c r="E19" s="560">
        <v>37334</v>
      </c>
      <c r="F19" s="560">
        <v>150555.4</v>
      </c>
      <c r="G19" s="560">
        <v>16540.809999999998</v>
      </c>
      <c r="H19" s="560">
        <v>95389.89</v>
      </c>
      <c r="I19" s="560">
        <v>268678.97000000003</v>
      </c>
      <c r="J19" s="560">
        <v>116118.61</v>
      </c>
      <c r="K19" s="560">
        <v>3733.41</v>
      </c>
      <c r="L19" s="560">
        <v>45166.61</v>
      </c>
      <c r="M19" s="560">
        <v>8270.4499999999989</v>
      </c>
      <c r="N19" s="560">
        <v>95389.89</v>
      </c>
      <c r="O19" s="560">
        <v>783</v>
      </c>
      <c r="P19" s="564">
        <v>0.14396245312623401</v>
      </c>
      <c r="Q19" s="564">
        <v>0.16887148469010799</v>
      </c>
      <c r="R19" s="564">
        <v>0.13649689047683899</v>
      </c>
      <c r="S19" s="565">
        <v>49.923885645369701</v>
      </c>
    </row>
    <row r="20" spans="1:19" ht="25.5">
      <c r="A20" s="521">
        <v>10.1</v>
      </c>
      <c r="B20" s="516" t="s">
        <v>733</v>
      </c>
      <c r="C20" s="560">
        <v>0</v>
      </c>
      <c r="D20" s="560">
        <v>0</v>
      </c>
      <c r="E20" s="560">
        <v>0</v>
      </c>
      <c r="F20" s="560">
        <v>0</v>
      </c>
      <c r="G20" s="560">
        <v>0</v>
      </c>
      <c r="H20" s="560">
        <v>0</v>
      </c>
      <c r="I20" s="560"/>
      <c r="J20" s="560"/>
      <c r="K20" s="560"/>
      <c r="L20" s="560"/>
      <c r="M20" s="560"/>
      <c r="N20" s="560"/>
      <c r="O20" s="561"/>
      <c r="P20" s="563"/>
      <c r="Q20" s="563"/>
      <c r="R20" s="563"/>
      <c r="S20" s="561"/>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zoomScaleNormal="100" workbookViewId="0">
      <pane xSplit="1" ySplit="5" topLeftCell="B30" activePane="bottomRight" state="frozen"/>
      <selection activeCell="B9" sqref="B9"/>
      <selection pane="topRight" activeCell="B9" sqref="B9"/>
      <selection pane="bottomLeft" activeCell="B9" sqref="B9"/>
      <selection pane="bottomRight" activeCell="C7" sqref="C7:H41"/>
    </sheetView>
  </sheetViews>
  <sheetFormatPr defaultColWidth="9.28515625" defaultRowHeight="14.25"/>
  <cols>
    <col min="1" max="1" width="9.5703125" style="4" bestFit="1" customWidth="1"/>
    <col min="2" max="2" width="55.28515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28515625" style="5"/>
  </cols>
  <sheetData>
    <row r="1" spans="1:8">
      <c r="A1" s="2" t="s">
        <v>30</v>
      </c>
      <c r="B1" s="4" t="str">
        <f>'Info '!C2</f>
        <v>JSC Silk Bank</v>
      </c>
    </row>
    <row r="2" spans="1:8">
      <c r="A2" s="2" t="s">
        <v>31</v>
      </c>
      <c r="B2" s="547">
        <f>'1. key ratios '!B2</f>
        <v>44834</v>
      </c>
    </row>
    <row r="3" spans="1:8">
      <c r="A3" s="2"/>
    </row>
    <row r="4" spans="1:8" ht="15" thickBot="1">
      <c r="A4" s="3" t="s">
        <v>32</v>
      </c>
      <c r="B4" s="19" t="s">
        <v>33</v>
      </c>
      <c r="C4" s="3"/>
      <c r="D4" s="20"/>
      <c r="E4" s="20"/>
      <c r="F4" s="21"/>
      <c r="G4" s="21"/>
      <c r="H4" s="22" t="s">
        <v>73</v>
      </c>
    </row>
    <row r="5" spans="1:8">
      <c r="A5" s="23"/>
      <c r="B5" s="24"/>
      <c r="C5" s="635" t="s">
        <v>68</v>
      </c>
      <c r="D5" s="636"/>
      <c r="E5" s="637"/>
      <c r="F5" s="635" t="s">
        <v>72</v>
      </c>
      <c r="G5" s="636"/>
      <c r="H5" s="638"/>
    </row>
    <row r="6" spans="1:8">
      <c r="A6" s="25" t="s">
        <v>6</v>
      </c>
      <c r="B6" s="26" t="s">
        <v>34</v>
      </c>
      <c r="C6" s="27" t="s">
        <v>69</v>
      </c>
      <c r="D6" s="27" t="s">
        <v>70</v>
      </c>
      <c r="E6" s="27" t="s">
        <v>71</v>
      </c>
      <c r="F6" s="27" t="s">
        <v>69</v>
      </c>
      <c r="G6" s="27" t="s">
        <v>70</v>
      </c>
      <c r="H6" s="28" t="s">
        <v>71</v>
      </c>
    </row>
    <row r="7" spans="1:8">
      <c r="A7" s="25">
        <v>1</v>
      </c>
      <c r="B7" s="29" t="s">
        <v>35</v>
      </c>
      <c r="C7" s="30">
        <v>876776.05</v>
      </c>
      <c r="D7" s="30">
        <v>1569498.42</v>
      </c>
      <c r="E7" s="31">
        <v>2446274.4699999997</v>
      </c>
      <c r="F7" s="32">
        <v>925434.88</v>
      </c>
      <c r="G7" s="33">
        <v>960927.53</v>
      </c>
      <c r="H7" s="34">
        <v>1886362.4100000001</v>
      </c>
    </row>
    <row r="8" spans="1:8">
      <c r="A8" s="25">
        <v>2</v>
      </c>
      <c r="B8" s="29" t="s">
        <v>36</v>
      </c>
      <c r="C8" s="30">
        <v>584486.76</v>
      </c>
      <c r="D8" s="30">
        <v>1310387.8600000001</v>
      </c>
      <c r="E8" s="31">
        <v>1894874.62</v>
      </c>
      <c r="F8" s="32">
        <v>2035138.27</v>
      </c>
      <c r="G8" s="33">
        <v>1483036.5699999998</v>
      </c>
      <c r="H8" s="34">
        <v>3518174.84</v>
      </c>
    </row>
    <row r="9" spans="1:8">
      <c r="A9" s="25">
        <v>3</v>
      </c>
      <c r="B9" s="29" t="s">
        <v>37</v>
      </c>
      <c r="C9" s="30">
        <v>1325456.83</v>
      </c>
      <c r="D9" s="30">
        <v>5235635.7</v>
      </c>
      <c r="E9" s="31">
        <v>6561092.5300000003</v>
      </c>
      <c r="F9" s="32">
        <v>270148.82</v>
      </c>
      <c r="G9" s="33">
        <v>12246438.42</v>
      </c>
      <c r="H9" s="34">
        <v>12516587.24</v>
      </c>
    </row>
    <row r="10" spans="1:8">
      <c r="A10" s="25">
        <v>4</v>
      </c>
      <c r="B10" s="29" t="s">
        <v>38</v>
      </c>
      <c r="C10" s="30">
        <v>0</v>
      </c>
      <c r="D10" s="30">
        <v>0</v>
      </c>
      <c r="E10" s="31">
        <v>0</v>
      </c>
      <c r="F10" s="32">
        <v>0</v>
      </c>
      <c r="G10" s="33">
        <v>0</v>
      </c>
      <c r="H10" s="34">
        <v>0</v>
      </c>
    </row>
    <row r="11" spans="1:8">
      <c r="A11" s="25">
        <v>5</v>
      </c>
      <c r="B11" s="29" t="s">
        <v>39</v>
      </c>
      <c r="C11" s="30">
        <v>33765738.009999998</v>
      </c>
      <c r="D11" s="30">
        <v>0</v>
      </c>
      <c r="E11" s="31">
        <v>33765738.009999998</v>
      </c>
      <c r="F11" s="32">
        <v>39916655.210000001</v>
      </c>
      <c r="G11" s="33">
        <v>0</v>
      </c>
      <c r="H11" s="34">
        <v>39916655.210000001</v>
      </c>
    </row>
    <row r="12" spans="1:8">
      <c r="A12" s="25">
        <v>6.1</v>
      </c>
      <c r="B12" s="35" t="s">
        <v>40</v>
      </c>
      <c r="C12" s="30">
        <v>15629276.35</v>
      </c>
      <c r="D12" s="30">
        <v>7701028.6100000003</v>
      </c>
      <c r="E12" s="31">
        <v>23330304.960000001</v>
      </c>
      <c r="F12" s="32">
        <v>8572165.379999999</v>
      </c>
      <c r="G12" s="33">
        <v>3832718.0100000002</v>
      </c>
      <c r="H12" s="34">
        <v>12404883.389999999</v>
      </c>
    </row>
    <row r="13" spans="1:8">
      <c r="A13" s="25">
        <v>6.2</v>
      </c>
      <c r="B13" s="35" t="s">
        <v>41</v>
      </c>
      <c r="C13" s="30">
        <v>-736554.43</v>
      </c>
      <c r="D13" s="30">
        <v>-451019.24</v>
      </c>
      <c r="E13" s="31">
        <v>-1187573.67</v>
      </c>
      <c r="F13" s="32">
        <v>-563324.47</v>
      </c>
      <c r="G13" s="33">
        <v>-622587.56000000006</v>
      </c>
      <c r="H13" s="34">
        <v>-1185912.03</v>
      </c>
    </row>
    <row r="14" spans="1:8">
      <c r="A14" s="25">
        <v>6</v>
      </c>
      <c r="B14" s="29" t="s">
        <v>42</v>
      </c>
      <c r="C14" s="31">
        <v>14892721.92</v>
      </c>
      <c r="D14" s="31">
        <v>7250009.3700000001</v>
      </c>
      <c r="E14" s="31">
        <v>22142731.289999999</v>
      </c>
      <c r="F14" s="31">
        <v>8008840.9099999992</v>
      </c>
      <c r="G14" s="31">
        <v>3210130.45</v>
      </c>
      <c r="H14" s="34">
        <v>11218971.359999999</v>
      </c>
    </row>
    <row r="15" spans="1:8">
      <c r="A15" s="25">
        <v>7</v>
      </c>
      <c r="B15" s="29" t="s">
        <v>43</v>
      </c>
      <c r="C15" s="30">
        <v>872201.34</v>
      </c>
      <c r="D15" s="30">
        <v>26714.080000000002</v>
      </c>
      <c r="E15" s="31">
        <v>898915.41999999993</v>
      </c>
      <c r="F15" s="32">
        <v>1095335.6499999999</v>
      </c>
      <c r="G15" s="33">
        <v>16428.25</v>
      </c>
      <c r="H15" s="34">
        <v>1111763.8999999999</v>
      </c>
    </row>
    <row r="16" spans="1:8">
      <c r="A16" s="25">
        <v>8</v>
      </c>
      <c r="B16" s="29" t="s">
        <v>198</v>
      </c>
      <c r="C16" s="30">
        <v>261193.34</v>
      </c>
      <c r="D16" s="30">
        <v>0</v>
      </c>
      <c r="E16" s="31">
        <v>261193.34</v>
      </c>
      <c r="F16" s="32">
        <v>450393.19</v>
      </c>
      <c r="G16" s="33">
        <v>0</v>
      </c>
      <c r="H16" s="34">
        <v>450393.19</v>
      </c>
    </row>
    <row r="17" spans="1:8">
      <c r="A17" s="25">
        <v>9</v>
      </c>
      <c r="B17" s="29" t="s">
        <v>44</v>
      </c>
      <c r="C17" s="30">
        <v>20000</v>
      </c>
      <c r="D17" s="30">
        <v>0</v>
      </c>
      <c r="E17" s="31">
        <v>20000</v>
      </c>
      <c r="F17" s="32">
        <v>20000</v>
      </c>
      <c r="G17" s="33">
        <v>0</v>
      </c>
      <c r="H17" s="34">
        <v>20000</v>
      </c>
    </row>
    <row r="18" spans="1:8">
      <c r="A18" s="25">
        <v>10</v>
      </c>
      <c r="B18" s="29" t="s">
        <v>45</v>
      </c>
      <c r="C18" s="30">
        <v>16516989</v>
      </c>
      <c r="D18" s="30">
        <v>0</v>
      </c>
      <c r="E18" s="31">
        <v>16516989</v>
      </c>
      <c r="F18" s="32">
        <v>13611226</v>
      </c>
      <c r="G18" s="33">
        <v>0</v>
      </c>
      <c r="H18" s="34">
        <v>13611226</v>
      </c>
    </row>
    <row r="19" spans="1:8">
      <c r="A19" s="25">
        <v>11</v>
      </c>
      <c r="B19" s="29" t="s">
        <v>46</v>
      </c>
      <c r="C19" s="30">
        <v>2434667.8600000003</v>
      </c>
      <c r="D19" s="30">
        <v>2238938.77</v>
      </c>
      <c r="E19" s="31">
        <v>4673606.6300000008</v>
      </c>
      <c r="F19" s="32">
        <v>2332737.0700000003</v>
      </c>
      <c r="G19" s="33">
        <v>1599397.79</v>
      </c>
      <c r="H19" s="34">
        <v>3932134.8600000003</v>
      </c>
    </row>
    <row r="20" spans="1:8">
      <c r="A20" s="25">
        <v>12</v>
      </c>
      <c r="B20" s="37" t="s">
        <v>47</v>
      </c>
      <c r="C20" s="31">
        <v>71550231.109999999</v>
      </c>
      <c r="D20" s="31">
        <v>17631184.200000003</v>
      </c>
      <c r="E20" s="31">
        <v>89181415.310000002</v>
      </c>
      <c r="F20" s="31">
        <v>68665910</v>
      </c>
      <c r="G20" s="31">
        <v>19516359.009999998</v>
      </c>
      <c r="H20" s="34">
        <v>88182269.00999999</v>
      </c>
    </row>
    <row r="21" spans="1:8">
      <c r="A21" s="25"/>
      <c r="B21" s="26" t="s">
        <v>48</v>
      </c>
      <c r="C21" s="38"/>
      <c r="D21" s="38"/>
      <c r="E21" s="38"/>
      <c r="F21" s="39"/>
      <c r="G21" s="40"/>
      <c r="H21" s="41"/>
    </row>
    <row r="22" spans="1:8">
      <c r="A22" s="25">
        <v>13</v>
      </c>
      <c r="B22" s="29" t="s">
        <v>49</v>
      </c>
      <c r="C22" s="30">
        <v>0</v>
      </c>
      <c r="D22" s="30">
        <v>0</v>
      </c>
      <c r="E22" s="31">
        <v>0</v>
      </c>
      <c r="F22" s="32">
        <v>0</v>
      </c>
      <c r="G22" s="33">
        <v>0</v>
      </c>
      <c r="H22" s="34">
        <v>0</v>
      </c>
    </row>
    <row r="23" spans="1:8">
      <c r="A23" s="25">
        <v>14</v>
      </c>
      <c r="B23" s="29" t="s">
        <v>50</v>
      </c>
      <c r="C23" s="30">
        <v>1939691.09</v>
      </c>
      <c r="D23" s="30">
        <v>7815151.4199999999</v>
      </c>
      <c r="E23" s="31">
        <v>9754842.5099999998</v>
      </c>
      <c r="F23" s="32">
        <v>1671813.19</v>
      </c>
      <c r="G23" s="33">
        <v>5554306.46</v>
      </c>
      <c r="H23" s="34">
        <v>7226119.6500000004</v>
      </c>
    </row>
    <row r="24" spans="1:8">
      <c r="A24" s="25">
        <v>15</v>
      </c>
      <c r="B24" s="29" t="s">
        <v>51</v>
      </c>
      <c r="C24" s="30">
        <v>1074086.73</v>
      </c>
      <c r="D24" s="30">
        <v>287874.71000000002</v>
      </c>
      <c r="E24" s="31">
        <v>1361961.44</v>
      </c>
      <c r="F24" s="32">
        <v>839980.69</v>
      </c>
      <c r="G24" s="33">
        <v>325187.57999999996</v>
      </c>
      <c r="H24" s="34">
        <v>1165168.27</v>
      </c>
    </row>
    <row r="25" spans="1:8">
      <c r="A25" s="25">
        <v>16</v>
      </c>
      <c r="B25" s="29" t="s">
        <v>52</v>
      </c>
      <c r="C25" s="30">
        <v>1995430</v>
      </c>
      <c r="D25" s="30">
        <v>121575.89000000001</v>
      </c>
      <c r="E25" s="31">
        <v>2117005.89</v>
      </c>
      <c r="F25" s="32">
        <v>1995000</v>
      </c>
      <c r="G25" s="33">
        <v>120443.4</v>
      </c>
      <c r="H25" s="34">
        <v>2115443.4</v>
      </c>
    </row>
    <row r="26" spans="1:8">
      <c r="A26" s="25">
        <v>17</v>
      </c>
      <c r="B26" s="29" t="s">
        <v>53</v>
      </c>
      <c r="C26" s="38">
        <v>0</v>
      </c>
      <c r="D26" s="38">
        <v>0</v>
      </c>
      <c r="E26" s="31">
        <v>0</v>
      </c>
      <c r="F26" s="39"/>
      <c r="G26" s="40"/>
      <c r="H26" s="34">
        <v>0</v>
      </c>
    </row>
    <row r="27" spans="1:8">
      <c r="A27" s="25">
        <v>18</v>
      </c>
      <c r="B27" s="29" t="s">
        <v>54</v>
      </c>
      <c r="C27" s="30">
        <v>16000000</v>
      </c>
      <c r="D27" s="30">
        <v>0</v>
      </c>
      <c r="E27" s="31">
        <v>16000000</v>
      </c>
      <c r="F27" s="32">
        <v>20000000</v>
      </c>
      <c r="G27" s="33">
        <v>0</v>
      </c>
      <c r="H27" s="34">
        <v>20000000</v>
      </c>
    </row>
    <row r="28" spans="1:8">
      <c r="A28" s="25">
        <v>19</v>
      </c>
      <c r="B28" s="29" t="s">
        <v>55</v>
      </c>
      <c r="C28" s="30">
        <v>347441</v>
      </c>
      <c r="D28" s="30">
        <v>10311.09</v>
      </c>
      <c r="E28" s="31">
        <v>357752.09</v>
      </c>
      <c r="F28" s="32">
        <v>46229.630000000005</v>
      </c>
      <c r="G28" s="33">
        <v>5994.67</v>
      </c>
      <c r="H28" s="34">
        <v>52224.3</v>
      </c>
    </row>
    <row r="29" spans="1:8">
      <c r="A29" s="25">
        <v>20</v>
      </c>
      <c r="B29" s="29" t="s">
        <v>56</v>
      </c>
      <c r="C29" s="30">
        <v>3476883</v>
      </c>
      <c r="D29" s="30">
        <v>1944183.3299999998</v>
      </c>
      <c r="E29" s="31">
        <v>5421066.3300000001</v>
      </c>
      <c r="F29" s="32">
        <v>2827254.34</v>
      </c>
      <c r="G29" s="33">
        <v>435152.26</v>
      </c>
      <c r="H29" s="34">
        <v>3262406.5999999996</v>
      </c>
    </row>
    <row r="30" spans="1:8">
      <c r="A30" s="25">
        <v>21</v>
      </c>
      <c r="B30" s="29" t="s">
        <v>57</v>
      </c>
      <c r="C30" s="30">
        <v>2875000</v>
      </c>
      <c r="D30" s="30">
        <v>0</v>
      </c>
      <c r="E30" s="31">
        <v>2875000</v>
      </c>
      <c r="F30" s="32">
        <v>0</v>
      </c>
      <c r="G30" s="33">
        <v>0</v>
      </c>
      <c r="H30" s="34">
        <v>0</v>
      </c>
    </row>
    <row r="31" spans="1:8">
      <c r="A31" s="25">
        <v>22</v>
      </c>
      <c r="B31" s="37" t="s">
        <v>58</v>
      </c>
      <c r="C31" s="31">
        <v>27708531.82</v>
      </c>
      <c r="D31" s="31">
        <v>10179096.439999999</v>
      </c>
      <c r="E31" s="31">
        <v>37887628.259999998</v>
      </c>
      <c r="F31" s="31">
        <v>27380277.849999998</v>
      </c>
      <c r="G31" s="31">
        <v>6441084.3700000001</v>
      </c>
      <c r="H31" s="34">
        <v>33821362.219999999</v>
      </c>
    </row>
    <row r="32" spans="1:8">
      <c r="A32" s="25"/>
      <c r="B32" s="26" t="s">
        <v>59</v>
      </c>
      <c r="C32" s="38"/>
      <c r="D32" s="38"/>
      <c r="E32" s="30"/>
      <c r="F32" s="39"/>
      <c r="G32" s="40"/>
      <c r="H32" s="41"/>
    </row>
    <row r="33" spans="1:8">
      <c r="A33" s="25">
        <v>23</v>
      </c>
      <c r="B33" s="29" t="s">
        <v>60</v>
      </c>
      <c r="C33" s="30">
        <v>61146400</v>
      </c>
      <c r="D33" s="38">
        <v>0</v>
      </c>
      <c r="E33" s="31">
        <v>61146400</v>
      </c>
      <c r="F33" s="32">
        <v>61146400</v>
      </c>
      <c r="G33" s="40">
        <v>0</v>
      </c>
      <c r="H33" s="34">
        <v>61146400</v>
      </c>
    </row>
    <row r="34" spans="1:8">
      <c r="A34" s="25">
        <v>24</v>
      </c>
      <c r="B34" s="29" t="s">
        <v>61</v>
      </c>
      <c r="C34" s="30">
        <v>0</v>
      </c>
      <c r="D34" s="38">
        <v>0</v>
      </c>
      <c r="E34" s="31">
        <v>0</v>
      </c>
      <c r="F34" s="32">
        <v>0</v>
      </c>
      <c r="G34" s="40">
        <v>0</v>
      </c>
      <c r="H34" s="34">
        <v>0</v>
      </c>
    </row>
    <row r="35" spans="1:8">
      <c r="A35" s="25">
        <v>25</v>
      </c>
      <c r="B35" s="36" t="s">
        <v>62</v>
      </c>
      <c r="C35" s="30">
        <v>0</v>
      </c>
      <c r="D35" s="38">
        <v>0</v>
      </c>
      <c r="E35" s="31">
        <v>0</v>
      </c>
      <c r="F35" s="32">
        <v>0</v>
      </c>
      <c r="G35" s="40">
        <v>0</v>
      </c>
      <c r="H35" s="34">
        <v>0</v>
      </c>
    </row>
    <row r="36" spans="1:8">
      <c r="A36" s="25">
        <v>26</v>
      </c>
      <c r="B36" s="29" t="s">
        <v>63</v>
      </c>
      <c r="C36" s="30">
        <v>0</v>
      </c>
      <c r="D36" s="38">
        <v>0</v>
      </c>
      <c r="E36" s="31">
        <v>0</v>
      </c>
      <c r="F36" s="32">
        <v>0</v>
      </c>
      <c r="G36" s="40">
        <v>0</v>
      </c>
      <c r="H36" s="34">
        <v>0</v>
      </c>
    </row>
    <row r="37" spans="1:8">
      <c r="A37" s="25">
        <v>27</v>
      </c>
      <c r="B37" s="29" t="s">
        <v>64</v>
      </c>
      <c r="C37" s="30">
        <v>0</v>
      </c>
      <c r="D37" s="38">
        <v>0</v>
      </c>
      <c r="E37" s="31">
        <v>0</v>
      </c>
      <c r="F37" s="32">
        <v>0</v>
      </c>
      <c r="G37" s="40">
        <v>0</v>
      </c>
      <c r="H37" s="34">
        <v>0</v>
      </c>
    </row>
    <row r="38" spans="1:8">
      <c r="A38" s="25">
        <v>28</v>
      </c>
      <c r="B38" s="29" t="s">
        <v>65</v>
      </c>
      <c r="C38" s="30">
        <v>-13813941.02</v>
      </c>
      <c r="D38" s="38">
        <v>0</v>
      </c>
      <c r="E38" s="31">
        <v>-13813941.02</v>
      </c>
      <c r="F38" s="32">
        <v>-10746820.309999999</v>
      </c>
      <c r="G38" s="40">
        <v>0</v>
      </c>
      <c r="H38" s="34">
        <v>-10746820.309999999</v>
      </c>
    </row>
    <row r="39" spans="1:8">
      <c r="A39" s="25">
        <v>29</v>
      </c>
      <c r="B39" s="29" t="s">
        <v>66</v>
      </c>
      <c r="C39" s="30">
        <v>3961327.54</v>
      </c>
      <c r="D39" s="38">
        <v>0</v>
      </c>
      <c r="E39" s="31">
        <v>3961327.54</v>
      </c>
      <c r="F39" s="32">
        <v>3961327.54</v>
      </c>
      <c r="G39" s="40">
        <v>0</v>
      </c>
      <c r="H39" s="34">
        <v>3961327.54</v>
      </c>
    </row>
    <row r="40" spans="1:8">
      <c r="A40" s="25">
        <v>30</v>
      </c>
      <c r="B40" s="265" t="s">
        <v>265</v>
      </c>
      <c r="C40" s="30">
        <v>51293786.520000003</v>
      </c>
      <c r="D40" s="38">
        <v>0</v>
      </c>
      <c r="E40" s="31">
        <v>51293786.520000003</v>
      </c>
      <c r="F40" s="32">
        <v>54360907.229999997</v>
      </c>
      <c r="G40" s="40">
        <v>0</v>
      </c>
      <c r="H40" s="34">
        <v>54360907.229999997</v>
      </c>
    </row>
    <row r="41" spans="1:8" ht="15" thickBot="1">
      <c r="A41" s="42">
        <v>31</v>
      </c>
      <c r="B41" s="43" t="s">
        <v>67</v>
      </c>
      <c r="C41" s="44">
        <v>79002318.340000004</v>
      </c>
      <c r="D41" s="44">
        <v>10179096.439999999</v>
      </c>
      <c r="E41" s="44">
        <v>89181414.780000001</v>
      </c>
      <c r="F41" s="44">
        <v>81741185.079999998</v>
      </c>
      <c r="G41" s="44">
        <v>6441084.3700000001</v>
      </c>
      <c r="H41" s="45">
        <v>88182269.450000003</v>
      </c>
    </row>
    <row r="43" spans="1:8">
      <c r="B43" s="46"/>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zoomScale="85" zoomScaleNormal="85" workbookViewId="0">
      <pane xSplit="1" ySplit="6" topLeftCell="B40" activePane="bottomRight" state="frozen"/>
      <selection activeCell="B9" sqref="B9"/>
      <selection pane="topRight" activeCell="B9" sqref="B9"/>
      <selection pane="bottomLeft" activeCell="B9" sqref="B9"/>
      <selection pane="bottomRight" activeCell="C8" sqref="C8:H67"/>
    </sheetView>
  </sheetViews>
  <sheetFormatPr defaultColWidth="9.28515625" defaultRowHeight="12.75"/>
  <cols>
    <col min="1" max="1" width="9.5703125" style="4" bestFit="1" customWidth="1"/>
    <col min="2" max="2" width="69.85546875" style="4" customWidth="1"/>
    <col min="3" max="8" width="12.7109375" style="4" customWidth="1"/>
    <col min="9" max="9" width="8.7109375" style="4" customWidth="1"/>
    <col min="10" max="16384" width="9.28515625" style="4"/>
  </cols>
  <sheetData>
    <row r="1" spans="1:8">
      <c r="A1" s="2" t="s">
        <v>30</v>
      </c>
      <c r="B1" s="3" t="str">
        <f>'Info '!C2</f>
        <v>JSC Silk Bank</v>
      </c>
      <c r="C1" s="3"/>
    </row>
    <row r="2" spans="1:8">
      <c r="A2" s="2" t="s">
        <v>31</v>
      </c>
      <c r="B2" s="547">
        <f>'1. key ratios '!B2</f>
        <v>44834</v>
      </c>
      <c r="C2" s="411"/>
    </row>
    <row r="3" spans="1:8">
      <c r="A3" s="2"/>
      <c r="B3" s="3"/>
      <c r="C3" s="3"/>
    </row>
    <row r="4" spans="1:8" ht="13.5" thickBot="1">
      <c r="A4" s="3" t="s">
        <v>194</v>
      </c>
      <c r="B4" s="223" t="s">
        <v>22</v>
      </c>
      <c r="C4" s="3"/>
      <c r="D4" s="20"/>
      <c r="E4" s="20"/>
      <c r="F4" s="21"/>
      <c r="G4" s="21"/>
      <c r="H4" s="48" t="s">
        <v>73</v>
      </c>
    </row>
    <row r="5" spans="1:8">
      <c r="A5" s="49" t="s">
        <v>6</v>
      </c>
      <c r="B5" s="50"/>
      <c r="C5" s="635" t="s">
        <v>68</v>
      </c>
      <c r="D5" s="636"/>
      <c r="E5" s="637"/>
      <c r="F5" s="635" t="s">
        <v>72</v>
      </c>
      <c r="G5" s="636"/>
      <c r="H5" s="638"/>
    </row>
    <row r="6" spans="1:8">
      <c r="A6" s="51" t="s">
        <v>6</v>
      </c>
      <c r="B6" s="52"/>
      <c r="C6" s="27" t="s">
        <v>69</v>
      </c>
      <c r="D6" s="27" t="s">
        <v>70</v>
      </c>
      <c r="E6" s="27" t="s">
        <v>71</v>
      </c>
      <c r="F6" s="27" t="s">
        <v>69</v>
      </c>
      <c r="G6" s="27" t="s">
        <v>70</v>
      </c>
      <c r="H6" s="28" t="s">
        <v>71</v>
      </c>
    </row>
    <row r="7" spans="1:8">
      <c r="A7" s="25"/>
      <c r="B7" s="223" t="s">
        <v>193</v>
      </c>
      <c r="C7" s="53"/>
      <c r="D7" s="53"/>
      <c r="E7" s="53"/>
      <c r="F7" s="53"/>
      <c r="G7" s="53"/>
      <c r="H7" s="54"/>
    </row>
    <row r="8" spans="1:8">
      <c r="A8" s="25">
        <v>1</v>
      </c>
      <c r="B8" s="55" t="s">
        <v>192</v>
      </c>
      <c r="C8" s="569">
        <v>189344.43</v>
      </c>
      <c r="D8" s="569">
        <v>6520.79</v>
      </c>
      <c r="E8" s="570">
        <v>195865.22</v>
      </c>
      <c r="F8" s="569">
        <v>147158.62</v>
      </c>
      <c r="G8" s="569">
        <v>-6122.07</v>
      </c>
      <c r="H8" s="571">
        <v>141036.54999999999</v>
      </c>
    </row>
    <row r="9" spans="1:8">
      <c r="A9" s="25">
        <v>2</v>
      </c>
      <c r="B9" s="55" t="s">
        <v>191</v>
      </c>
      <c r="C9" s="572">
        <v>1220441.0899999999</v>
      </c>
      <c r="D9" s="572">
        <v>347718.37</v>
      </c>
      <c r="E9" s="570">
        <v>1568159.46</v>
      </c>
      <c r="F9" s="572">
        <v>743362.13</v>
      </c>
      <c r="G9" s="572">
        <v>303654.01999999996</v>
      </c>
      <c r="H9" s="571">
        <v>1047016.1499999999</v>
      </c>
    </row>
    <row r="10" spans="1:8">
      <c r="A10" s="25">
        <v>2.1</v>
      </c>
      <c r="B10" s="56" t="s">
        <v>190</v>
      </c>
      <c r="C10" s="569">
        <v>0</v>
      </c>
      <c r="D10" s="569">
        <v>0</v>
      </c>
      <c r="E10" s="570">
        <v>0</v>
      </c>
      <c r="F10" s="569">
        <v>0</v>
      </c>
      <c r="G10" s="569">
        <v>0</v>
      </c>
      <c r="H10" s="571">
        <v>0</v>
      </c>
    </row>
    <row r="11" spans="1:8">
      <c r="A11" s="25">
        <v>2.2000000000000002</v>
      </c>
      <c r="B11" s="56" t="s">
        <v>189</v>
      </c>
      <c r="C11" s="569">
        <v>658481.43999999994</v>
      </c>
      <c r="D11" s="569">
        <v>102372.69999999998</v>
      </c>
      <c r="E11" s="570">
        <v>760854.1399999999</v>
      </c>
      <c r="F11" s="569">
        <v>181963.54</v>
      </c>
      <c r="G11" s="569">
        <v>137455.99999999997</v>
      </c>
      <c r="H11" s="571">
        <v>319419.53999999998</v>
      </c>
    </row>
    <row r="12" spans="1:8">
      <c r="A12" s="25">
        <v>2.2999999999999998</v>
      </c>
      <c r="B12" s="56" t="s">
        <v>188</v>
      </c>
      <c r="C12" s="569">
        <v>0</v>
      </c>
      <c r="D12" s="569">
        <v>0</v>
      </c>
      <c r="E12" s="570">
        <v>0</v>
      </c>
      <c r="F12" s="569">
        <v>0</v>
      </c>
      <c r="G12" s="569">
        <v>0</v>
      </c>
      <c r="H12" s="571">
        <v>0</v>
      </c>
    </row>
    <row r="13" spans="1:8">
      <c r="A13" s="25">
        <v>2.4</v>
      </c>
      <c r="B13" s="56" t="s">
        <v>187</v>
      </c>
      <c r="C13" s="569">
        <v>0</v>
      </c>
      <c r="D13" s="569">
        <v>0</v>
      </c>
      <c r="E13" s="570">
        <v>0</v>
      </c>
      <c r="F13" s="569">
        <v>0</v>
      </c>
      <c r="G13" s="569">
        <v>0</v>
      </c>
      <c r="H13" s="571">
        <v>0</v>
      </c>
    </row>
    <row r="14" spans="1:8">
      <c r="A14" s="25">
        <v>2.5</v>
      </c>
      <c r="B14" s="56" t="s">
        <v>186</v>
      </c>
      <c r="C14" s="569">
        <v>0</v>
      </c>
      <c r="D14" s="569">
        <v>173997.13</v>
      </c>
      <c r="E14" s="570">
        <v>173997.13</v>
      </c>
      <c r="F14" s="569">
        <v>0</v>
      </c>
      <c r="G14" s="569">
        <v>156006.66</v>
      </c>
      <c r="H14" s="571">
        <v>156006.66</v>
      </c>
    </row>
    <row r="15" spans="1:8">
      <c r="A15" s="25">
        <v>2.6</v>
      </c>
      <c r="B15" s="56" t="s">
        <v>185</v>
      </c>
      <c r="C15" s="569">
        <v>0</v>
      </c>
      <c r="D15" s="569">
        <v>0</v>
      </c>
      <c r="E15" s="570">
        <v>0</v>
      </c>
      <c r="F15" s="569">
        <v>0</v>
      </c>
      <c r="G15" s="569">
        <v>0</v>
      </c>
      <c r="H15" s="571">
        <v>0</v>
      </c>
    </row>
    <row r="16" spans="1:8">
      <c r="A16" s="25">
        <v>2.7</v>
      </c>
      <c r="B16" s="56" t="s">
        <v>184</v>
      </c>
      <c r="C16" s="569">
        <v>0</v>
      </c>
      <c r="D16" s="569">
        <v>0</v>
      </c>
      <c r="E16" s="570">
        <v>0</v>
      </c>
      <c r="F16" s="569">
        <v>0</v>
      </c>
      <c r="G16" s="569">
        <v>0</v>
      </c>
      <c r="H16" s="571">
        <v>0</v>
      </c>
    </row>
    <row r="17" spans="1:8">
      <c r="A17" s="25">
        <v>2.8</v>
      </c>
      <c r="B17" s="56" t="s">
        <v>183</v>
      </c>
      <c r="C17" s="569">
        <v>561959.65</v>
      </c>
      <c r="D17" s="569">
        <v>62278.2</v>
      </c>
      <c r="E17" s="570">
        <v>624237.85</v>
      </c>
      <c r="F17" s="569">
        <v>561398.59</v>
      </c>
      <c r="G17" s="569">
        <v>10191.36</v>
      </c>
      <c r="H17" s="571">
        <v>571589.94999999995</v>
      </c>
    </row>
    <row r="18" spans="1:8">
      <c r="A18" s="25">
        <v>2.9</v>
      </c>
      <c r="B18" s="56" t="s">
        <v>182</v>
      </c>
      <c r="C18" s="569">
        <v>0</v>
      </c>
      <c r="D18" s="569">
        <v>9070.34</v>
      </c>
      <c r="E18" s="570">
        <v>9070.34</v>
      </c>
      <c r="F18" s="569">
        <v>0</v>
      </c>
      <c r="G18" s="569">
        <v>0</v>
      </c>
      <c r="H18" s="571">
        <v>0</v>
      </c>
    </row>
    <row r="19" spans="1:8">
      <c r="A19" s="25">
        <v>3</v>
      </c>
      <c r="B19" s="55" t="s">
        <v>181</v>
      </c>
      <c r="C19" s="569">
        <v>23633.21</v>
      </c>
      <c r="D19" s="569">
        <v>21675.55</v>
      </c>
      <c r="E19" s="570">
        <v>45308.759999999995</v>
      </c>
      <c r="F19" s="569">
        <v>33475.74</v>
      </c>
      <c r="G19" s="569">
        <v>-16330.18</v>
      </c>
      <c r="H19" s="571">
        <v>17145.559999999998</v>
      </c>
    </row>
    <row r="20" spans="1:8">
      <c r="A20" s="25">
        <v>4</v>
      </c>
      <c r="B20" s="55" t="s">
        <v>180</v>
      </c>
      <c r="C20" s="569">
        <v>2673886.85</v>
      </c>
      <c r="D20" s="569"/>
      <c r="E20" s="570">
        <v>2673886.85</v>
      </c>
      <c r="F20" s="569">
        <v>2872714.04</v>
      </c>
      <c r="G20" s="569"/>
      <c r="H20" s="571">
        <v>2872714.04</v>
      </c>
    </row>
    <row r="21" spans="1:8">
      <c r="A21" s="25">
        <v>5</v>
      </c>
      <c r="B21" s="55" t="s">
        <v>179</v>
      </c>
      <c r="C21" s="569">
        <v>16338.03</v>
      </c>
      <c r="D21" s="569">
        <v>4798.49</v>
      </c>
      <c r="E21" s="570">
        <v>21136.52</v>
      </c>
      <c r="F21" s="569">
        <v>6544.53</v>
      </c>
      <c r="G21" s="569">
        <v>2068.33</v>
      </c>
      <c r="H21" s="571">
        <v>8612.86</v>
      </c>
    </row>
    <row r="22" spans="1:8">
      <c r="A22" s="25">
        <v>6</v>
      </c>
      <c r="B22" s="57" t="s">
        <v>178</v>
      </c>
      <c r="C22" s="572">
        <v>4123643.61</v>
      </c>
      <c r="D22" s="572">
        <v>380713.19999999995</v>
      </c>
      <c r="E22" s="570">
        <v>4504356.8099999996</v>
      </c>
      <c r="F22" s="572">
        <v>3803255.06</v>
      </c>
      <c r="G22" s="572">
        <v>283270.09999999998</v>
      </c>
      <c r="H22" s="571">
        <v>4086525.16</v>
      </c>
    </row>
    <row r="23" spans="1:8">
      <c r="A23" s="25"/>
      <c r="B23" s="223" t="s">
        <v>177</v>
      </c>
      <c r="C23" s="573"/>
      <c r="D23" s="573"/>
      <c r="E23" s="574"/>
      <c r="F23" s="573"/>
      <c r="G23" s="573"/>
      <c r="H23" s="575"/>
    </row>
    <row r="24" spans="1:8">
      <c r="A24" s="25">
        <v>7</v>
      </c>
      <c r="B24" s="55" t="s">
        <v>176</v>
      </c>
      <c r="C24" s="569">
        <v>318507.56</v>
      </c>
      <c r="D24" s="569">
        <v>0</v>
      </c>
      <c r="E24" s="570">
        <v>318507.56</v>
      </c>
      <c r="F24" s="569">
        <v>281984.67</v>
      </c>
      <c r="G24" s="569">
        <v>27707.01</v>
      </c>
      <c r="H24" s="571">
        <v>309691.68</v>
      </c>
    </row>
    <row r="25" spans="1:8">
      <c r="A25" s="25">
        <v>8</v>
      </c>
      <c r="B25" s="55" t="s">
        <v>175</v>
      </c>
      <c r="C25" s="569">
        <v>176782.52</v>
      </c>
      <c r="D25" s="569">
        <v>2920.21</v>
      </c>
      <c r="E25" s="570">
        <v>179702.72999999998</v>
      </c>
      <c r="F25" s="569">
        <v>148769.32999999999</v>
      </c>
      <c r="G25" s="569">
        <v>4254.55</v>
      </c>
      <c r="H25" s="571">
        <v>153023.87999999998</v>
      </c>
    </row>
    <row r="26" spans="1:8">
      <c r="A26" s="25">
        <v>9</v>
      </c>
      <c r="B26" s="55" t="s">
        <v>174</v>
      </c>
      <c r="C26" s="569">
        <v>15778.37</v>
      </c>
      <c r="D26" s="569">
        <v>62.82</v>
      </c>
      <c r="E26" s="570">
        <v>15841.19</v>
      </c>
      <c r="F26" s="569">
        <v>59092.34</v>
      </c>
      <c r="G26" s="569">
        <v>0</v>
      </c>
      <c r="H26" s="571">
        <v>59092.34</v>
      </c>
    </row>
    <row r="27" spans="1:8">
      <c r="A27" s="25">
        <v>10</v>
      </c>
      <c r="B27" s="55" t="s">
        <v>173</v>
      </c>
      <c r="C27" s="569">
        <v>43523.839999999997</v>
      </c>
      <c r="D27" s="569"/>
      <c r="E27" s="570">
        <v>43523.839999999997</v>
      </c>
      <c r="F27" s="569">
        <v>51471.42</v>
      </c>
      <c r="G27" s="569"/>
      <c r="H27" s="571">
        <v>51471.42</v>
      </c>
    </row>
    <row r="28" spans="1:8">
      <c r="A28" s="25">
        <v>11</v>
      </c>
      <c r="B28" s="55" t="s">
        <v>172</v>
      </c>
      <c r="C28" s="569">
        <v>1402503.57</v>
      </c>
      <c r="D28" s="569">
        <v>0.16</v>
      </c>
      <c r="E28" s="570">
        <v>1402503.73</v>
      </c>
      <c r="F28" s="569">
        <v>960277.2</v>
      </c>
      <c r="G28" s="569">
        <v>0</v>
      </c>
      <c r="H28" s="571">
        <v>960277.2</v>
      </c>
    </row>
    <row r="29" spans="1:8">
      <c r="A29" s="25">
        <v>12</v>
      </c>
      <c r="B29" s="55" t="s">
        <v>171</v>
      </c>
      <c r="C29" s="569"/>
      <c r="D29" s="569"/>
      <c r="E29" s="570">
        <v>0</v>
      </c>
      <c r="F29" s="569"/>
      <c r="G29" s="569"/>
      <c r="H29" s="571">
        <v>0</v>
      </c>
    </row>
    <row r="30" spans="1:8">
      <c r="A30" s="25">
        <v>13</v>
      </c>
      <c r="B30" s="58" t="s">
        <v>170</v>
      </c>
      <c r="C30" s="572">
        <v>1957095.8599999999</v>
      </c>
      <c r="D30" s="572">
        <v>2983.19</v>
      </c>
      <c r="E30" s="570">
        <v>1960079.0499999998</v>
      </c>
      <c r="F30" s="572">
        <v>1501594.96</v>
      </c>
      <c r="G30" s="572">
        <v>31961.559999999998</v>
      </c>
      <c r="H30" s="571">
        <v>1533556.52</v>
      </c>
    </row>
    <row r="31" spans="1:8">
      <c r="A31" s="25">
        <v>14</v>
      </c>
      <c r="B31" s="58" t="s">
        <v>169</v>
      </c>
      <c r="C31" s="572">
        <v>2166547.75</v>
      </c>
      <c r="D31" s="572">
        <v>377730.00999999995</v>
      </c>
      <c r="E31" s="570">
        <v>2544277.7599999998</v>
      </c>
      <c r="F31" s="572">
        <v>2301660.1</v>
      </c>
      <c r="G31" s="572">
        <v>251308.53999999998</v>
      </c>
      <c r="H31" s="571">
        <v>2552968.64</v>
      </c>
    </row>
    <row r="32" spans="1:8">
      <c r="A32" s="25"/>
      <c r="B32" s="59"/>
      <c r="C32" s="576"/>
      <c r="D32" s="577"/>
      <c r="E32" s="574"/>
      <c r="F32" s="577"/>
      <c r="G32" s="577"/>
      <c r="H32" s="575"/>
    </row>
    <row r="33" spans="1:8">
      <c r="A33" s="25"/>
      <c r="B33" s="59" t="s">
        <v>168</v>
      </c>
      <c r="C33" s="573"/>
      <c r="D33" s="573"/>
      <c r="E33" s="574"/>
      <c r="F33" s="573"/>
      <c r="G33" s="573"/>
      <c r="H33" s="575"/>
    </row>
    <row r="34" spans="1:8">
      <c r="A34" s="25">
        <v>15</v>
      </c>
      <c r="B34" s="60" t="s">
        <v>167</v>
      </c>
      <c r="C34" s="570">
        <v>-70265.280000000013</v>
      </c>
      <c r="D34" s="570">
        <v>-142915.93</v>
      </c>
      <c r="E34" s="570">
        <v>-213181.21000000002</v>
      </c>
      <c r="F34" s="570">
        <v>-119050.55000000002</v>
      </c>
      <c r="G34" s="570">
        <v>210657.29000000004</v>
      </c>
      <c r="H34" s="570">
        <v>91606.74000000002</v>
      </c>
    </row>
    <row r="35" spans="1:8">
      <c r="A35" s="25">
        <v>15.1</v>
      </c>
      <c r="B35" s="56" t="s">
        <v>166</v>
      </c>
      <c r="C35" s="569">
        <v>130487.89</v>
      </c>
      <c r="D35" s="569">
        <v>15545.97</v>
      </c>
      <c r="E35" s="570">
        <v>146033.85999999999</v>
      </c>
      <c r="F35" s="569">
        <v>176640.09</v>
      </c>
      <c r="G35" s="569">
        <v>372186.78</v>
      </c>
      <c r="H35" s="570">
        <v>548826.87</v>
      </c>
    </row>
    <row r="36" spans="1:8">
      <c r="A36" s="25">
        <v>15.2</v>
      </c>
      <c r="B36" s="56" t="s">
        <v>165</v>
      </c>
      <c r="C36" s="569">
        <v>200753.17</v>
      </c>
      <c r="D36" s="569">
        <v>158461.9</v>
      </c>
      <c r="E36" s="570">
        <v>359215.07</v>
      </c>
      <c r="F36" s="569">
        <v>295690.64</v>
      </c>
      <c r="G36" s="569">
        <v>161529.49</v>
      </c>
      <c r="H36" s="570">
        <v>457220.13</v>
      </c>
    </row>
    <row r="37" spans="1:8">
      <c r="A37" s="25">
        <v>16</v>
      </c>
      <c r="B37" s="55" t="s">
        <v>164</v>
      </c>
      <c r="C37" s="569">
        <v>0</v>
      </c>
      <c r="D37" s="569">
        <v>0</v>
      </c>
      <c r="E37" s="570">
        <v>0</v>
      </c>
      <c r="F37" s="569">
        <v>0</v>
      </c>
      <c r="G37" s="569">
        <v>0</v>
      </c>
      <c r="H37" s="570">
        <v>0</v>
      </c>
    </row>
    <row r="38" spans="1:8">
      <c r="A38" s="25">
        <v>17</v>
      </c>
      <c r="B38" s="55" t="s">
        <v>163</v>
      </c>
      <c r="C38" s="569">
        <v>0</v>
      </c>
      <c r="D38" s="569"/>
      <c r="E38" s="570">
        <v>0</v>
      </c>
      <c r="F38" s="569">
        <v>0</v>
      </c>
      <c r="G38" s="569"/>
      <c r="H38" s="570">
        <v>0</v>
      </c>
    </row>
    <row r="39" spans="1:8">
      <c r="A39" s="25">
        <v>18</v>
      </c>
      <c r="B39" s="55" t="s">
        <v>162</v>
      </c>
      <c r="C39" s="569">
        <v>0</v>
      </c>
      <c r="D39" s="569"/>
      <c r="E39" s="570">
        <v>0</v>
      </c>
      <c r="F39" s="569">
        <v>0</v>
      </c>
      <c r="G39" s="569"/>
      <c r="H39" s="570">
        <v>0</v>
      </c>
    </row>
    <row r="40" spans="1:8">
      <c r="A40" s="25">
        <v>19</v>
      </c>
      <c r="B40" s="55" t="s">
        <v>161</v>
      </c>
      <c r="C40" s="569">
        <v>1020055.95</v>
      </c>
      <c r="D40" s="569"/>
      <c r="E40" s="570">
        <v>1020055.95</v>
      </c>
      <c r="F40" s="569">
        <v>3583894.25</v>
      </c>
      <c r="G40" s="569"/>
      <c r="H40" s="570">
        <v>3583894.25</v>
      </c>
    </row>
    <row r="41" spans="1:8">
      <c r="A41" s="25">
        <v>20</v>
      </c>
      <c r="B41" s="55" t="s">
        <v>160</v>
      </c>
      <c r="C41" s="569">
        <v>-1041818.36</v>
      </c>
      <c r="D41" s="569"/>
      <c r="E41" s="570">
        <v>-1041818.36</v>
      </c>
      <c r="F41" s="569">
        <v>-4348425.75</v>
      </c>
      <c r="G41" s="569"/>
      <c r="H41" s="570">
        <v>-4348425.75</v>
      </c>
    </row>
    <row r="42" spans="1:8">
      <c r="A42" s="25">
        <v>21</v>
      </c>
      <c r="B42" s="55" t="s">
        <v>159</v>
      </c>
      <c r="C42" s="569">
        <v>99992.75</v>
      </c>
      <c r="D42" s="569"/>
      <c r="E42" s="570">
        <v>99992.75</v>
      </c>
      <c r="F42" s="569">
        <v>1455608.14</v>
      </c>
      <c r="G42" s="569"/>
      <c r="H42" s="570">
        <v>1455608.14</v>
      </c>
    </row>
    <row r="43" spans="1:8">
      <c r="A43" s="25">
        <v>22</v>
      </c>
      <c r="B43" s="55" t="s">
        <v>158</v>
      </c>
      <c r="C43" s="569">
        <v>661.56</v>
      </c>
      <c r="D43" s="569"/>
      <c r="E43" s="570">
        <v>661.56</v>
      </c>
      <c r="F43" s="569">
        <v>8637.8799999999992</v>
      </c>
      <c r="G43" s="569"/>
      <c r="H43" s="570">
        <v>8637.8799999999992</v>
      </c>
    </row>
    <row r="44" spans="1:8">
      <c r="A44" s="25">
        <v>23</v>
      </c>
      <c r="B44" s="55" t="s">
        <v>157</v>
      </c>
      <c r="C44" s="569">
        <v>29454.35</v>
      </c>
      <c r="D44" s="569">
        <v>0</v>
      </c>
      <c r="E44" s="570">
        <v>29454.35</v>
      </c>
      <c r="F44" s="569">
        <v>22915.11</v>
      </c>
      <c r="G44" s="569">
        <v>0</v>
      </c>
      <c r="H44" s="570">
        <v>22915.11</v>
      </c>
    </row>
    <row r="45" spans="1:8">
      <c r="A45" s="25">
        <v>24</v>
      </c>
      <c r="B45" s="58" t="s">
        <v>272</v>
      </c>
      <c r="C45" s="572">
        <v>38080.969999999936</v>
      </c>
      <c r="D45" s="572">
        <v>-142915.93</v>
      </c>
      <c r="E45" s="570">
        <v>-104834.96000000005</v>
      </c>
      <c r="F45" s="572">
        <v>603579.08000000007</v>
      </c>
      <c r="G45" s="572">
        <v>210657.29000000004</v>
      </c>
      <c r="H45" s="570">
        <v>814236.37000000011</v>
      </c>
    </row>
    <row r="46" spans="1:8">
      <c r="A46" s="25"/>
      <c r="B46" s="223" t="s">
        <v>156</v>
      </c>
      <c r="C46" s="573"/>
      <c r="D46" s="573"/>
      <c r="E46" s="574"/>
      <c r="F46" s="573"/>
      <c r="G46" s="573"/>
      <c r="H46" s="575"/>
    </row>
    <row r="47" spans="1:8">
      <c r="A47" s="25">
        <v>25</v>
      </c>
      <c r="B47" s="55" t="s">
        <v>155</v>
      </c>
      <c r="C47" s="569">
        <v>255661.16</v>
      </c>
      <c r="D47" s="569">
        <v>201660.48</v>
      </c>
      <c r="E47" s="570">
        <v>457321.64</v>
      </c>
      <c r="F47" s="569">
        <v>196667.89</v>
      </c>
      <c r="G47" s="569">
        <v>249445.86</v>
      </c>
      <c r="H47" s="571">
        <v>446113.75</v>
      </c>
    </row>
    <row r="48" spans="1:8">
      <c r="A48" s="25">
        <v>26</v>
      </c>
      <c r="B48" s="55" t="s">
        <v>154</v>
      </c>
      <c r="C48" s="569">
        <v>239721.18</v>
      </c>
      <c r="D48" s="569">
        <v>183101.33</v>
      </c>
      <c r="E48" s="570">
        <v>422822.51</v>
      </c>
      <c r="F48" s="569">
        <v>187262.59</v>
      </c>
      <c r="G48" s="569">
        <v>184491.93</v>
      </c>
      <c r="H48" s="571">
        <v>371754.52</v>
      </c>
    </row>
    <row r="49" spans="1:8">
      <c r="A49" s="25">
        <v>27</v>
      </c>
      <c r="B49" s="55" t="s">
        <v>153</v>
      </c>
      <c r="C49" s="569">
        <v>2697387.63</v>
      </c>
      <c r="D49" s="569"/>
      <c r="E49" s="570">
        <v>2697387.63</v>
      </c>
      <c r="F49" s="569">
        <v>2206451.1800000002</v>
      </c>
      <c r="G49" s="569"/>
      <c r="H49" s="571">
        <v>2206451.1800000002</v>
      </c>
    </row>
    <row r="50" spans="1:8">
      <c r="A50" s="25">
        <v>28</v>
      </c>
      <c r="B50" s="55" t="s">
        <v>152</v>
      </c>
      <c r="C50" s="569">
        <v>9948.33</v>
      </c>
      <c r="D50" s="569"/>
      <c r="E50" s="570">
        <v>9948.33</v>
      </c>
      <c r="F50" s="569">
        <v>2572</v>
      </c>
      <c r="G50" s="569"/>
      <c r="H50" s="571">
        <v>2572</v>
      </c>
    </row>
    <row r="51" spans="1:8">
      <c r="A51" s="25">
        <v>29</v>
      </c>
      <c r="B51" s="55" t="s">
        <v>151</v>
      </c>
      <c r="C51" s="569">
        <v>517829.04</v>
      </c>
      <c r="D51" s="569"/>
      <c r="E51" s="570">
        <v>517829.04</v>
      </c>
      <c r="F51" s="569">
        <v>422117.06</v>
      </c>
      <c r="G51" s="569"/>
      <c r="H51" s="571">
        <v>422117.06</v>
      </c>
    </row>
    <row r="52" spans="1:8">
      <c r="A52" s="25">
        <v>30</v>
      </c>
      <c r="B52" s="55" t="s">
        <v>150</v>
      </c>
      <c r="C52" s="569">
        <v>981491.82</v>
      </c>
      <c r="D52" s="569">
        <v>18806.8</v>
      </c>
      <c r="E52" s="570">
        <v>1000298.62</v>
      </c>
      <c r="F52" s="569">
        <v>811030.2</v>
      </c>
      <c r="G52" s="569">
        <v>27691.15</v>
      </c>
      <c r="H52" s="571">
        <v>838721.35</v>
      </c>
    </row>
    <row r="53" spans="1:8">
      <c r="A53" s="25">
        <v>31</v>
      </c>
      <c r="B53" s="58" t="s">
        <v>273</v>
      </c>
      <c r="C53" s="572">
        <v>4702039.16</v>
      </c>
      <c r="D53" s="572">
        <v>403568.61</v>
      </c>
      <c r="E53" s="570">
        <v>5105607.7700000005</v>
      </c>
      <c r="F53" s="572">
        <v>3826100.92</v>
      </c>
      <c r="G53" s="572">
        <v>461628.94</v>
      </c>
      <c r="H53" s="570">
        <v>4287729.8600000003</v>
      </c>
    </row>
    <row r="54" spans="1:8">
      <c r="A54" s="25">
        <v>32</v>
      </c>
      <c r="B54" s="58" t="s">
        <v>274</v>
      </c>
      <c r="C54" s="572">
        <v>-4663958.1900000004</v>
      </c>
      <c r="D54" s="572">
        <v>-546484.54</v>
      </c>
      <c r="E54" s="570">
        <v>-5210442.7300000004</v>
      </c>
      <c r="F54" s="572">
        <v>-3222521.84</v>
      </c>
      <c r="G54" s="572">
        <v>-250971.64999999997</v>
      </c>
      <c r="H54" s="570">
        <v>-3473493.4899999998</v>
      </c>
    </row>
    <row r="55" spans="1:8">
      <c r="A55" s="25"/>
      <c r="B55" s="59"/>
      <c r="C55" s="577"/>
      <c r="D55" s="577"/>
      <c r="E55" s="574"/>
      <c r="F55" s="577"/>
      <c r="G55" s="577"/>
      <c r="H55" s="575"/>
    </row>
    <row r="56" spans="1:8">
      <c r="A56" s="25">
        <v>33</v>
      </c>
      <c r="B56" s="58" t="s">
        <v>149</v>
      </c>
      <c r="C56" s="572">
        <v>-2497410.4400000004</v>
      </c>
      <c r="D56" s="572">
        <v>-168754.53000000009</v>
      </c>
      <c r="E56" s="570">
        <v>-2666164.9700000007</v>
      </c>
      <c r="F56" s="572">
        <v>-920861.73999999976</v>
      </c>
      <c r="G56" s="572">
        <v>336.89000000001397</v>
      </c>
      <c r="H56" s="571">
        <v>-920524.84999999974</v>
      </c>
    </row>
    <row r="57" spans="1:8">
      <c r="A57" s="25"/>
      <c r="B57" s="59"/>
      <c r="C57" s="577"/>
      <c r="D57" s="577"/>
      <c r="E57" s="574"/>
      <c r="F57" s="577"/>
      <c r="G57" s="577"/>
      <c r="H57" s="575"/>
    </row>
    <row r="58" spans="1:8">
      <c r="A58" s="25">
        <v>34</v>
      </c>
      <c r="B58" s="55" t="s">
        <v>148</v>
      </c>
      <c r="C58" s="569">
        <v>22481.5</v>
      </c>
      <c r="D58" s="569"/>
      <c r="E58" s="570">
        <v>22481.5</v>
      </c>
      <c r="F58" s="569">
        <v>-228258.61</v>
      </c>
      <c r="G58" s="569"/>
      <c r="H58" s="571">
        <v>-228258.61</v>
      </c>
    </row>
    <row r="59" spans="1:8" s="224" customFormat="1">
      <c r="A59" s="25">
        <v>35</v>
      </c>
      <c r="B59" s="55" t="s">
        <v>147</v>
      </c>
      <c r="C59" s="569">
        <v>0</v>
      </c>
      <c r="D59" s="569"/>
      <c r="E59" s="570">
        <v>0</v>
      </c>
      <c r="F59" s="569">
        <v>0</v>
      </c>
      <c r="G59" s="569"/>
      <c r="H59" s="571">
        <v>0</v>
      </c>
    </row>
    <row r="60" spans="1:8">
      <c r="A60" s="25">
        <v>36</v>
      </c>
      <c r="B60" s="55" t="s">
        <v>146</v>
      </c>
      <c r="C60" s="569">
        <v>-147928.87</v>
      </c>
      <c r="D60" s="569"/>
      <c r="E60" s="570">
        <v>-147928.87</v>
      </c>
      <c r="F60" s="569">
        <v>-2047601.18</v>
      </c>
      <c r="G60" s="569"/>
      <c r="H60" s="571">
        <v>-2047601.18</v>
      </c>
    </row>
    <row r="61" spans="1:8">
      <c r="A61" s="25">
        <v>37</v>
      </c>
      <c r="B61" s="58" t="s">
        <v>145</v>
      </c>
      <c r="C61" s="572">
        <v>-125447.37</v>
      </c>
      <c r="D61" s="572">
        <v>0</v>
      </c>
      <c r="E61" s="570">
        <v>-125447.37</v>
      </c>
      <c r="F61" s="572">
        <v>-2275859.79</v>
      </c>
      <c r="G61" s="572">
        <v>0</v>
      </c>
      <c r="H61" s="571">
        <v>-2275859.79</v>
      </c>
    </row>
    <row r="62" spans="1:8">
      <c r="A62" s="25"/>
      <c r="B62" s="61"/>
      <c r="C62" s="573"/>
      <c r="D62" s="573"/>
      <c r="E62" s="574"/>
      <c r="F62" s="573"/>
      <c r="G62" s="573"/>
      <c r="H62" s="575"/>
    </row>
    <row r="63" spans="1:8">
      <c r="A63" s="25">
        <v>38</v>
      </c>
      <c r="B63" s="62" t="s">
        <v>144</v>
      </c>
      <c r="C63" s="572">
        <v>-2371963.0700000003</v>
      </c>
      <c r="D63" s="572">
        <v>-168754.53000000009</v>
      </c>
      <c r="E63" s="570">
        <v>-2540717.6000000006</v>
      </c>
      <c r="F63" s="572">
        <v>1354998.0500000003</v>
      </c>
      <c r="G63" s="572">
        <v>336.89000000001397</v>
      </c>
      <c r="H63" s="571">
        <v>1355334.9400000004</v>
      </c>
    </row>
    <row r="64" spans="1:8">
      <c r="A64" s="51">
        <v>39</v>
      </c>
      <c r="B64" s="55" t="s">
        <v>143</v>
      </c>
      <c r="C64" s="578">
        <v>0</v>
      </c>
      <c r="D64" s="578"/>
      <c r="E64" s="570">
        <v>0</v>
      </c>
      <c r="F64" s="578">
        <v>0</v>
      </c>
      <c r="G64" s="578"/>
      <c r="H64" s="571">
        <v>0</v>
      </c>
    </row>
    <row r="65" spans="1:8">
      <c r="A65" s="25">
        <v>40</v>
      </c>
      <c r="B65" s="58" t="s">
        <v>142</v>
      </c>
      <c r="C65" s="572">
        <v>-2371963.0700000003</v>
      </c>
      <c r="D65" s="572">
        <v>-168754.53000000009</v>
      </c>
      <c r="E65" s="570">
        <v>-2540717.6000000006</v>
      </c>
      <c r="F65" s="572">
        <v>1354998.0500000003</v>
      </c>
      <c r="G65" s="572">
        <v>336.89000000001397</v>
      </c>
      <c r="H65" s="571">
        <v>1355334.9400000004</v>
      </c>
    </row>
    <row r="66" spans="1:8">
      <c r="A66" s="51">
        <v>41</v>
      </c>
      <c r="B66" s="55" t="s">
        <v>141</v>
      </c>
      <c r="C66" s="578">
        <v>0</v>
      </c>
      <c r="D66" s="578"/>
      <c r="E66" s="570">
        <v>0</v>
      </c>
      <c r="F66" s="578">
        <v>0</v>
      </c>
      <c r="G66" s="578"/>
      <c r="H66" s="571">
        <v>0</v>
      </c>
    </row>
    <row r="67" spans="1:8" ht="13.5" thickBot="1">
      <c r="A67" s="63">
        <v>42</v>
      </c>
      <c r="B67" s="64" t="s">
        <v>140</v>
      </c>
      <c r="C67" s="579">
        <v>-2371963.0700000003</v>
      </c>
      <c r="D67" s="579">
        <v>-168754.53000000009</v>
      </c>
      <c r="E67" s="580">
        <v>-2540717.6000000006</v>
      </c>
      <c r="F67" s="579">
        <v>1354998.0500000003</v>
      </c>
      <c r="G67" s="579">
        <v>336.89000000001397</v>
      </c>
      <c r="H67" s="581">
        <v>1355334.9400000004</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topLeftCell="A38" zoomScale="85" zoomScaleNormal="85" workbookViewId="0">
      <selection activeCell="C7" sqref="C7:H53"/>
    </sheetView>
  </sheetViews>
  <sheetFormatPr defaultColWidth="9.28515625" defaultRowHeight="14.25"/>
  <cols>
    <col min="1" max="1" width="9.5703125" style="5" bestFit="1" customWidth="1"/>
    <col min="2" max="2" width="72.28515625" style="5" customWidth="1"/>
    <col min="3" max="8" width="12.7109375" style="5" customWidth="1"/>
    <col min="9" max="16384" width="9.28515625" style="5"/>
  </cols>
  <sheetData>
    <row r="1" spans="1:8">
      <c r="A1" s="2" t="s">
        <v>30</v>
      </c>
      <c r="B1" s="3" t="str">
        <f>'Info '!C2</f>
        <v>JSC Silk Bank</v>
      </c>
    </row>
    <row r="2" spans="1:8">
      <c r="A2" s="2" t="s">
        <v>31</v>
      </c>
      <c r="B2" s="547">
        <f>'1. key ratios '!B2</f>
        <v>44834</v>
      </c>
    </row>
    <row r="3" spans="1:8">
      <c r="A3" s="4"/>
    </row>
    <row r="4" spans="1:8" ht="15" thickBot="1">
      <c r="A4" s="4" t="s">
        <v>74</v>
      </c>
      <c r="B4" s="4"/>
      <c r="C4" s="204"/>
      <c r="D4" s="204"/>
      <c r="E4" s="204"/>
      <c r="F4" s="204"/>
      <c r="G4" s="204"/>
      <c r="H4" s="205" t="s">
        <v>73</v>
      </c>
    </row>
    <row r="5" spans="1:8">
      <c r="A5" s="639" t="s">
        <v>6</v>
      </c>
      <c r="B5" s="641" t="s">
        <v>339</v>
      </c>
      <c r="C5" s="635" t="s">
        <v>68</v>
      </c>
      <c r="D5" s="636"/>
      <c r="E5" s="637"/>
      <c r="F5" s="635" t="s">
        <v>72</v>
      </c>
      <c r="G5" s="636"/>
      <c r="H5" s="638"/>
    </row>
    <row r="6" spans="1:8">
      <c r="A6" s="640"/>
      <c r="B6" s="642"/>
      <c r="C6" s="27" t="s">
        <v>286</v>
      </c>
      <c r="D6" s="27" t="s">
        <v>121</v>
      </c>
      <c r="E6" s="27" t="s">
        <v>108</v>
      </c>
      <c r="F6" s="27" t="s">
        <v>286</v>
      </c>
      <c r="G6" s="27" t="s">
        <v>121</v>
      </c>
      <c r="H6" s="28" t="s">
        <v>108</v>
      </c>
    </row>
    <row r="7" spans="1:8">
      <c r="A7" s="85">
        <v>1</v>
      </c>
      <c r="B7" s="206" t="s">
        <v>373</v>
      </c>
      <c r="C7" s="33">
        <v>2432611.88</v>
      </c>
      <c r="D7" s="33">
        <v>1020672</v>
      </c>
      <c r="E7" s="207">
        <v>3453283.88</v>
      </c>
      <c r="F7" s="33">
        <v>186261.88</v>
      </c>
      <c r="G7" s="33">
        <v>62456</v>
      </c>
      <c r="H7" s="34">
        <v>248717.88</v>
      </c>
    </row>
    <row r="8" spans="1:8">
      <c r="A8" s="85">
        <v>1.1000000000000001</v>
      </c>
      <c r="B8" s="254" t="s">
        <v>304</v>
      </c>
      <c r="C8" s="33">
        <v>1539500</v>
      </c>
      <c r="D8" s="33">
        <v>992320</v>
      </c>
      <c r="E8" s="207">
        <v>2531820</v>
      </c>
      <c r="F8" s="33">
        <v>125000</v>
      </c>
      <c r="G8" s="33">
        <v>31228</v>
      </c>
      <c r="H8" s="34">
        <v>156228</v>
      </c>
    </row>
    <row r="9" spans="1:8">
      <c r="A9" s="85">
        <v>1.2</v>
      </c>
      <c r="B9" s="254" t="s">
        <v>305</v>
      </c>
      <c r="C9" s="33"/>
      <c r="D9" s="33"/>
      <c r="E9" s="207">
        <v>0</v>
      </c>
      <c r="F9" s="33"/>
      <c r="G9" s="33"/>
      <c r="H9" s="34">
        <v>0</v>
      </c>
    </row>
    <row r="10" spans="1:8">
      <c r="A10" s="85">
        <v>1.3</v>
      </c>
      <c r="B10" s="254" t="s">
        <v>306</v>
      </c>
      <c r="C10" s="33">
        <v>893111.88</v>
      </c>
      <c r="D10" s="33">
        <v>28352</v>
      </c>
      <c r="E10" s="207">
        <v>921463.88</v>
      </c>
      <c r="F10" s="33">
        <v>61261.88</v>
      </c>
      <c r="G10" s="33">
        <v>31228</v>
      </c>
      <c r="H10" s="34">
        <v>92489.88</v>
      </c>
    </row>
    <row r="11" spans="1:8">
      <c r="A11" s="85">
        <v>1.4</v>
      </c>
      <c r="B11" s="254" t="s">
        <v>287</v>
      </c>
      <c r="C11" s="33"/>
      <c r="D11" s="33"/>
      <c r="E11" s="207">
        <v>0</v>
      </c>
      <c r="F11" s="33"/>
      <c r="G11" s="33"/>
      <c r="H11" s="34">
        <v>0</v>
      </c>
    </row>
    <row r="12" spans="1:8" ht="29.25" customHeight="1">
      <c r="A12" s="85">
        <v>2</v>
      </c>
      <c r="B12" s="209" t="s">
        <v>308</v>
      </c>
      <c r="C12" s="33"/>
      <c r="D12" s="33"/>
      <c r="E12" s="207">
        <v>0</v>
      </c>
      <c r="F12" s="33"/>
      <c r="G12" s="33"/>
      <c r="H12" s="34">
        <v>0</v>
      </c>
    </row>
    <row r="13" spans="1:8" ht="19.899999999999999" customHeight="1">
      <c r="A13" s="85">
        <v>3</v>
      </c>
      <c r="B13" s="209" t="s">
        <v>307</v>
      </c>
      <c r="C13" s="33"/>
      <c r="D13" s="33"/>
      <c r="E13" s="207">
        <v>0</v>
      </c>
      <c r="F13" s="33"/>
      <c r="G13" s="33"/>
      <c r="H13" s="34">
        <v>0</v>
      </c>
    </row>
    <row r="14" spans="1:8">
      <c r="A14" s="85">
        <v>3.1</v>
      </c>
      <c r="B14" s="255" t="s">
        <v>288</v>
      </c>
      <c r="C14" s="33"/>
      <c r="D14" s="33"/>
      <c r="E14" s="207">
        <v>0</v>
      </c>
      <c r="F14" s="33"/>
      <c r="G14" s="33"/>
      <c r="H14" s="34">
        <v>0</v>
      </c>
    </row>
    <row r="15" spans="1:8">
      <c r="A15" s="85">
        <v>3.2</v>
      </c>
      <c r="B15" s="255" t="s">
        <v>289</v>
      </c>
      <c r="C15" s="33"/>
      <c r="D15" s="33"/>
      <c r="E15" s="207">
        <v>0</v>
      </c>
      <c r="F15" s="33"/>
      <c r="G15" s="33"/>
      <c r="H15" s="34">
        <v>0</v>
      </c>
    </row>
    <row r="16" spans="1:8">
      <c r="A16" s="85">
        <v>4</v>
      </c>
      <c r="B16" s="258" t="s">
        <v>318</v>
      </c>
      <c r="C16" s="33">
        <v>191000</v>
      </c>
      <c r="D16" s="33">
        <v>14459520</v>
      </c>
      <c r="E16" s="207">
        <v>14650520</v>
      </c>
      <c r="F16" s="33">
        <v>194000</v>
      </c>
      <c r="G16" s="33">
        <v>6557880</v>
      </c>
      <c r="H16" s="34">
        <v>6751880</v>
      </c>
    </row>
    <row r="17" spans="1:8">
      <c r="A17" s="85">
        <v>4.0999999999999996</v>
      </c>
      <c r="B17" s="255" t="s">
        <v>309</v>
      </c>
      <c r="C17" s="33">
        <v>191000</v>
      </c>
      <c r="D17" s="33">
        <v>14459520</v>
      </c>
      <c r="E17" s="207">
        <v>14650520</v>
      </c>
      <c r="F17" s="33">
        <v>194000</v>
      </c>
      <c r="G17" s="33">
        <v>6557880</v>
      </c>
      <c r="H17" s="34">
        <v>6751880</v>
      </c>
    </row>
    <row r="18" spans="1:8">
      <c r="A18" s="85">
        <v>4.2</v>
      </c>
      <c r="B18" s="255" t="s">
        <v>303</v>
      </c>
      <c r="C18" s="33"/>
      <c r="D18" s="33"/>
      <c r="E18" s="207">
        <v>0</v>
      </c>
      <c r="F18" s="33"/>
      <c r="G18" s="33"/>
      <c r="H18" s="34">
        <v>0</v>
      </c>
    </row>
    <row r="19" spans="1:8">
      <c r="A19" s="85">
        <v>5</v>
      </c>
      <c r="B19" s="209" t="s">
        <v>317</v>
      </c>
      <c r="C19" s="33">
        <v>4658139.09</v>
      </c>
      <c r="D19" s="33">
        <v>35404816.210000001</v>
      </c>
      <c r="E19" s="207">
        <v>40062955.299999997</v>
      </c>
      <c r="F19" s="33">
        <v>245000</v>
      </c>
      <c r="G19" s="33">
        <v>24968815.82</v>
      </c>
      <c r="H19" s="34">
        <v>25213815.82</v>
      </c>
    </row>
    <row r="20" spans="1:8">
      <c r="A20" s="85">
        <v>5.0999999999999996</v>
      </c>
      <c r="B20" s="256" t="s">
        <v>292</v>
      </c>
      <c r="C20" s="33">
        <v>1476000</v>
      </c>
      <c r="D20" s="33">
        <v>34022.400000000001</v>
      </c>
      <c r="E20" s="207">
        <v>1510022.4</v>
      </c>
      <c r="F20" s="33">
        <v>140000</v>
      </c>
      <c r="G20" s="33">
        <v>37473.599999999999</v>
      </c>
      <c r="H20" s="34">
        <v>177473.6</v>
      </c>
    </row>
    <row r="21" spans="1:8">
      <c r="A21" s="85">
        <v>5.2</v>
      </c>
      <c r="B21" s="256" t="s">
        <v>291</v>
      </c>
      <c r="C21" s="33"/>
      <c r="D21" s="33"/>
      <c r="E21" s="207">
        <v>0</v>
      </c>
      <c r="F21" s="33"/>
      <c r="G21" s="33"/>
      <c r="H21" s="34">
        <v>0</v>
      </c>
    </row>
    <row r="22" spans="1:8">
      <c r="A22" s="85">
        <v>5.3</v>
      </c>
      <c r="B22" s="256" t="s">
        <v>290</v>
      </c>
      <c r="C22" s="33"/>
      <c r="D22" s="33"/>
      <c r="E22" s="207">
        <v>0</v>
      </c>
      <c r="F22" s="33"/>
      <c r="G22" s="33"/>
      <c r="H22" s="34">
        <v>0</v>
      </c>
    </row>
    <row r="23" spans="1:8">
      <c r="A23" s="85" t="s">
        <v>15</v>
      </c>
      <c r="B23" s="210" t="s">
        <v>75</v>
      </c>
      <c r="C23" s="33">
        <v>0</v>
      </c>
      <c r="D23" s="33">
        <v>5971075.5700000003</v>
      </c>
      <c r="E23" s="207">
        <v>5971075.5700000003</v>
      </c>
      <c r="F23" s="33">
        <v>90000</v>
      </c>
      <c r="G23" s="33">
        <v>5611671.5999999996</v>
      </c>
      <c r="H23" s="34">
        <v>5701671.5999999996</v>
      </c>
    </row>
    <row r="24" spans="1:8">
      <c r="A24" s="85" t="s">
        <v>16</v>
      </c>
      <c r="B24" s="210" t="s">
        <v>76</v>
      </c>
      <c r="C24" s="33">
        <v>0</v>
      </c>
      <c r="D24" s="33">
        <v>7150090.8799999999</v>
      </c>
      <c r="E24" s="207">
        <v>7150090.8799999999</v>
      </c>
      <c r="F24" s="33">
        <v>0</v>
      </c>
      <c r="G24" s="33">
        <v>14417030.76</v>
      </c>
      <c r="H24" s="34">
        <v>14417030.76</v>
      </c>
    </row>
    <row r="25" spans="1:8">
      <c r="A25" s="85" t="s">
        <v>17</v>
      </c>
      <c r="B25" s="210" t="s">
        <v>77</v>
      </c>
      <c r="C25" s="33">
        <v>0</v>
      </c>
      <c r="D25" s="33">
        <v>704102.9</v>
      </c>
      <c r="E25" s="207">
        <v>704102.9</v>
      </c>
      <c r="F25" s="33">
        <v>0</v>
      </c>
      <c r="G25" s="33">
        <v>0</v>
      </c>
      <c r="H25" s="34">
        <v>0</v>
      </c>
    </row>
    <row r="26" spans="1:8">
      <c r="A26" s="85" t="s">
        <v>18</v>
      </c>
      <c r="B26" s="210" t="s">
        <v>78</v>
      </c>
      <c r="C26" s="33">
        <v>0</v>
      </c>
      <c r="D26" s="33">
        <v>16774367.369999999</v>
      </c>
      <c r="E26" s="207">
        <v>16774367.369999999</v>
      </c>
      <c r="F26" s="33">
        <v>0</v>
      </c>
      <c r="G26" s="33">
        <v>4902639.8600000003</v>
      </c>
      <c r="H26" s="34">
        <v>4902639.8600000003</v>
      </c>
    </row>
    <row r="27" spans="1:8">
      <c r="A27" s="85" t="s">
        <v>19</v>
      </c>
      <c r="B27" s="210" t="s">
        <v>79</v>
      </c>
      <c r="C27" s="33">
        <v>0</v>
      </c>
      <c r="D27" s="33">
        <v>0</v>
      </c>
      <c r="E27" s="207">
        <v>0</v>
      </c>
      <c r="F27" s="33">
        <v>0</v>
      </c>
      <c r="G27" s="33">
        <v>0</v>
      </c>
      <c r="H27" s="34">
        <v>0</v>
      </c>
    </row>
    <row r="28" spans="1:8">
      <c r="A28" s="85">
        <v>5.4</v>
      </c>
      <c r="B28" s="256" t="s">
        <v>293</v>
      </c>
      <c r="C28" s="33">
        <v>15000</v>
      </c>
      <c r="D28" s="33">
        <v>0</v>
      </c>
      <c r="E28" s="207">
        <v>15000</v>
      </c>
      <c r="F28" s="33">
        <v>15000</v>
      </c>
      <c r="G28" s="33">
        <v>0</v>
      </c>
      <c r="H28" s="34">
        <v>15000</v>
      </c>
    </row>
    <row r="29" spans="1:8">
      <c r="A29" s="85">
        <v>5.5</v>
      </c>
      <c r="B29" s="256" t="s">
        <v>294</v>
      </c>
      <c r="C29" s="33">
        <v>989730.96</v>
      </c>
      <c r="D29" s="33">
        <v>0</v>
      </c>
      <c r="E29" s="207">
        <v>989730.96</v>
      </c>
      <c r="F29" s="33"/>
      <c r="G29" s="33"/>
      <c r="H29" s="34">
        <v>0</v>
      </c>
    </row>
    <row r="30" spans="1:8">
      <c r="A30" s="85">
        <v>5.6</v>
      </c>
      <c r="B30" s="256" t="s">
        <v>295</v>
      </c>
      <c r="C30" s="33">
        <v>0</v>
      </c>
      <c r="D30" s="33">
        <v>1853851.66</v>
      </c>
      <c r="E30" s="207">
        <v>1853851.66</v>
      </c>
      <c r="F30" s="33"/>
      <c r="G30" s="33"/>
      <c r="H30" s="34">
        <v>0</v>
      </c>
    </row>
    <row r="31" spans="1:8">
      <c r="A31" s="85">
        <v>5.7</v>
      </c>
      <c r="B31" s="256" t="s">
        <v>79</v>
      </c>
      <c r="C31" s="33">
        <v>2177408.13</v>
      </c>
      <c r="D31" s="33">
        <v>2917305.43</v>
      </c>
      <c r="E31" s="207">
        <v>5094713.5600000005</v>
      </c>
      <c r="F31" s="33"/>
      <c r="G31" s="33">
        <v>0</v>
      </c>
      <c r="H31" s="34">
        <v>0</v>
      </c>
    </row>
    <row r="32" spans="1:8">
      <c r="A32" s="85">
        <v>6</v>
      </c>
      <c r="B32" s="209" t="s">
        <v>323</v>
      </c>
      <c r="C32" s="33">
        <v>992600</v>
      </c>
      <c r="D32" s="33">
        <v>8981998.6600000001</v>
      </c>
      <c r="E32" s="207">
        <v>9974598.6600000001</v>
      </c>
      <c r="F32" s="33">
        <v>1564500</v>
      </c>
      <c r="G32" s="33">
        <v>8431560</v>
      </c>
      <c r="H32" s="34">
        <v>9996060</v>
      </c>
    </row>
    <row r="33" spans="1:8">
      <c r="A33" s="85">
        <v>6.1</v>
      </c>
      <c r="B33" s="257" t="s">
        <v>313</v>
      </c>
      <c r="C33" s="33">
        <v>0</v>
      </c>
      <c r="D33" s="33">
        <v>8704064</v>
      </c>
      <c r="E33" s="207">
        <v>8704064</v>
      </c>
      <c r="F33" s="33">
        <v>0</v>
      </c>
      <c r="G33" s="33">
        <v>4684200</v>
      </c>
      <c r="H33" s="34">
        <v>4684200</v>
      </c>
    </row>
    <row r="34" spans="1:8">
      <c r="A34" s="85">
        <v>6.2</v>
      </c>
      <c r="B34" s="257" t="s">
        <v>314</v>
      </c>
      <c r="C34" s="33">
        <v>992600</v>
      </c>
      <c r="D34" s="33">
        <v>277934.65999999997</v>
      </c>
      <c r="E34" s="207">
        <v>1270534.6599999999</v>
      </c>
      <c r="F34" s="33">
        <v>1564500</v>
      </c>
      <c r="G34" s="33">
        <v>3747360</v>
      </c>
      <c r="H34" s="34">
        <v>5311860</v>
      </c>
    </row>
    <row r="35" spans="1:8">
      <c r="A35" s="85">
        <v>6.3</v>
      </c>
      <c r="B35" s="257" t="s">
        <v>310</v>
      </c>
      <c r="C35" s="33"/>
      <c r="D35" s="33"/>
      <c r="E35" s="207">
        <v>0</v>
      </c>
      <c r="F35" s="33"/>
      <c r="G35" s="33"/>
      <c r="H35" s="34">
        <v>0</v>
      </c>
    </row>
    <row r="36" spans="1:8">
      <c r="A36" s="85">
        <v>6.4</v>
      </c>
      <c r="B36" s="257" t="s">
        <v>311</v>
      </c>
      <c r="C36" s="33"/>
      <c r="D36" s="33"/>
      <c r="E36" s="207">
        <v>0</v>
      </c>
      <c r="F36" s="33"/>
      <c r="G36" s="33"/>
      <c r="H36" s="34">
        <v>0</v>
      </c>
    </row>
    <row r="37" spans="1:8">
      <c r="A37" s="85">
        <v>6.5</v>
      </c>
      <c r="B37" s="257" t="s">
        <v>312</v>
      </c>
      <c r="C37" s="33"/>
      <c r="D37" s="33"/>
      <c r="E37" s="207">
        <v>0</v>
      </c>
      <c r="F37" s="33"/>
      <c r="G37" s="33"/>
      <c r="H37" s="34">
        <v>0</v>
      </c>
    </row>
    <row r="38" spans="1:8">
      <c r="A38" s="85">
        <v>6.6</v>
      </c>
      <c r="B38" s="257" t="s">
        <v>315</v>
      </c>
      <c r="C38" s="33"/>
      <c r="D38" s="33"/>
      <c r="E38" s="207">
        <v>0</v>
      </c>
      <c r="F38" s="33"/>
      <c r="G38" s="33"/>
      <c r="H38" s="34">
        <v>0</v>
      </c>
    </row>
    <row r="39" spans="1:8">
      <c r="A39" s="85">
        <v>6.7</v>
      </c>
      <c r="B39" s="257" t="s">
        <v>316</v>
      </c>
      <c r="C39" s="33"/>
      <c r="D39" s="33"/>
      <c r="E39" s="207">
        <v>0</v>
      </c>
      <c r="F39" s="33"/>
      <c r="G39" s="33"/>
      <c r="H39" s="34">
        <v>0</v>
      </c>
    </row>
    <row r="40" spans="1:8">
      <c r="A40" s="85">
        <v>7</v>
      </c>
      <c r="B40" s="209" t="s">
        <v>319</v>
      </c>
      <c r="C40" s="33">
        <v>3532157</v>
      </c>
      <c r="D40" s="33">
        <v>3285958</v>
      </c>
      <c r="E40" s="207">
        <v>6818115</v>
      </c>
      <c r="F40" s="33">
        <v>9140818</v>
      </c>
      <c r="G40" s="33">
        <v>6209644</v>
      </c>
      <c r="H40" s="34">
        <v>15350462</v>
      </c>
    </row>
    <row r="41" spans="1:8">
      <c r="A41" s="85">
        <v>7.1</v>
      </c>
      <c r="B41" s="208" t="s">
        <v>320</v>
      </c>
      <c r="C41" s="33">
        <v>20220</v>
      </c>
      <c r="D41" s="33">
        <v>0</v>
      </c>
      <c r="E41" s="207">
        <v>20220</v>
      </c>
      <c r="F41" s="33">
        <v>64808</v>
      </c>
      <c r="G41" s="33">
        <v>0</v>
      </c>
      <c r="H41" s="34">
        <v>64808</v>
      </c>
    </row>
    <row r="42" spans="1:8" ht="25.5">
      <c r="A42" s="85">
        <v>7.2</v>
      </c>
      <c r="B42" s="208" t="s">
        <v>321</v>
      </c>
      <c r="C42" s="33">
        <v>1644827</v>
      </c>
      <c r="D42" s="33">
        <v>2424105</v>
      </c>
      <c r="E42" s="207">
        <v>4068932</v>
      </c>
      <c r="F42" s="33">
        <v>2241800</v>
      </c>
      <c r="G42" s="33">
        <v>2677350</v>
      </c>
      <c r="H42" s="34">
        <v>4919150</v>
      </c>
    </row>
    <row r="43" spans="1:8" ht="25.5">
      <c r="A43" s="85">
        <v>7.3</v>
      </c>
      <c r="B43" s="208" t="s">
        <v>324</v>
      </c>
      <c r="C43" s="33">
        <v>659944</v>
      </c>
      <c r="D43" s="33">
        <v>652836</v>
      </c>
      <c r="E43" s="207">
        <v>1312780</v>
      </c>
      <c r="F43" s="33">
        <v>4083350</v>
      </c>
      <c r="G43" s="33">
        <v>700035</v>
      </c>
      <c r="H43" s="34">
        <v>4783385</v>
      </c>
    </row>
    <row r="44" spans="1:8" ht="25.5">
      <c r="A44" s="85">
        <v>7.4</v>
      </c>
      <c r="B44" s="208" t="s">
        <v>325</v>
      </c>
      <c r="C44" s="33">
        <v>1207166</v>
      </c>
      <c r="D44" s="33">
        <v>209017</v>
      </c>
      <c r="E44" s="207">
        <v>1416183</v>
      </c>
      <c r="F44" s="33">
        <v>2750860</v>
      </c>
      <c r="G44" s="33">
        <v>2832259</v>
      </c>
      <c r="H44" s="34">
        <v>5583119</v>
      </c>
    </row>
    <row r="45" spans="1:8">
      <c r="A45" s="85">
        <v>8</v>
      </c>
      <c r="B45" s="209" t="s">
        <v>302</v>
      </c>
      <c r="C45" s="33"/>
      <c r="D45" s="33"/>
      <c r="E45" s="207">
        <v>0</v>
      </c>
      <c r="F45" s="33"/>
      <c r="G45" s="33"/>
      <c r="H45" s="34">
        <v>0</v>
      </c>
    </row>
    <row r="46" spans="1:8">
      <c r="A46" s="85">
        <v>8.1</v>
      </c>
      <c r="B46" s="255" t="s">
        <v>326</v>
      </c>
      <c r="C46" s="33"/>
      <c r="D46" s="33"/>
      <c r="E46" s="207">
        <v>0</v>
      </c>
      <c r="F46" s="33"/>
      <c r="G46" s="33"/>
      <c r="H46" s="34">
        <v>0</v>
      </c>
    </row>
    <row r="47" spans="1:8">
      <c r="A47" s="85">
        <v>8.1999999999999993</v>
      </c>
      <c r="B47" s="255" t="s">
        <v>327</v>
      </c>
      <c r="C47" s="33"/>
      <c r="D47" s="33"/>
      <c r="E47" s="207">
        <v>0</v>
      </c>
      <c r="F47" s="33"/>
      <c r="G47" s="33"/>
      <c r="H47" s="34">
        <v>0</v>
      </c>
    </row>
    <row r="48" spans="1:8">
      <c r="A48" s="85">
        <v>8.3000000000000007</v>
      </c>
      <c r="B48" s="255" t="s">
        <v>328</v>
      </c>
      <c r="C48" s="33"/>
      <c r="D48" s="33"/>
      <c r="E48" s="207">
        <v>0</v>
      </c>
      <c r="F48" s="33"/>
      <c r="G48" s="33"/>
      <c r="H48" s="34">
        <v>0</v>
      </c>
    </row>
    <row r="49" spans="1:8">
      <c r="A49" s="85">
        <v>8.4</v>
      </c>
      <c r="B49" s="255" t="s">
        <v>329</v>
      </c>
      <c r="C49" s="33"/>
      <c r="D49" s="33"/>
      <c r="E49" s="207">
        <v>0</v>
      </c>
      <c r="F49" s="33"/>
      <c r="G49" s="33"/>
      <c r="H49" s="34">
        <v>0</v>
      </c>
    </row>
    <row r="50" spans="1:8">
      <c r="A50" s="85">
        <v>8.5</v>
      </c>
      <c r="B50" s="255" t="s">
        <v>330</v>
      </c>
      <c r="C50" s="33"/>
      <c r="D50" s="33"/>
      <c r="E50" s="207">
        <v>0</v>
      </c>
      <c r="F50" s="33"/>
      <c r="G50" s="33"/>
      <c r="H50" s="34">
        <v>0</v>
      </c>
    </row>
    <row r="51" spans="1:8">
      <c r="A51" s="85">
        <v>8.6</v>
      </c>
      <c r="B51" s="255" t="s">
        <v>331</v>
      </c>
      <c r="C51" s="33"/>
      <c r="D51" s="33"/>
      <c r="E51" s="207">
        <v>0</v>
      </c>
      <c r="F51" s="33"/>
      <c r="G51" s="33"/>
      <c r="H51" s="34">
        <v>0</v>
      </c>
    </row>
    <row r="52" spans="1:8">
      <c r="A52" s="85">
        <v>8.6999999999999993</v>
      </c>
      <c r="B52" s="255" t="s">
        <v>332</v>
      </c>
      <c r="C52" s="33"/>
      <c r="D52" s="33"/>
      <c r="E52" s="207">
        <v>0</v>
      </c>
      <c r="F52" s="33"/>
      <c r="G52" s="33"/>
      <c r="H52" s="34">
        <v>0</v>
      </c>
    </row>
    <row r="53" spans="1:8" ht="15" thickBot="1">
      <c r="A53" s="211">
        <v>9</v>
      </c>
      <c r="B53" s="212" t="s">
        <v>322</v>
      </c>
      <c r="C53" s="213"/>
      <c r="D53" s="213"/>
      <c r="E53" s="214">
        <v>0</v>
      </c>
      <c r="F53" s="213"/>
      <c r="G53" s="213"/>
      <c r="H53" s="45">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5" sqref="C5:G13"/>
    </sheetView>
  </sheetViews>
  <sheetFormatPr defaultColWidth="9.28515625" defaultRowHeight="12.75"/>
  <cols>
    <col min="1" max="1" width="9.5703125" style="4" bestFit="1" customWidth="1"/>
    <col min="2" max="2" width="93.5703125" style="4" customWidth="1"/>
    <col min="3" max="4" width="10.7109375" style="4" customWidth="1"/>
    <col min="5" max="11" width="9.7109375" style="47" customWidth="1"/>
    <col min="12" max="16384" width="9.28515625" style="47"/>
  </cols>
  <sheetData>
    <row r="1" spans="1:7">
      <c r="A1" s="2" t="s">
        <v>30</v>
      </c>
      <c r="B1" s="3" t="str">
        <f>'Info '!C2</f>
        <v>JSC Silk Bank</v>
      </c>
      <c r="C1" s="3"/>
    </row>
    <row r="2" spans="1:7">
      <c r="A2" s="2" t="s">
        <v>31</v>
      </c>
      <c r="B2" s="547">
        <f>'1. key ratios '!B2</f>
        <v>44834</v>
      </c>
      <c r="C2" s="3"/>
    </row>
    <row r="3" spans="1:7">
      <c r="A3" s="2"/>
      <c r="B3" s="3"/>
      <c r="C3" s="3"/>
    </row>
    <row r="4" spans="1:7" ht="15" customHeight="1" thickBot="1">
      <c r="A4" s="4" t="s">
        <v>197</v>
      </c>
      <c r="B4" s="151" t="s">
        <v>296</v>
      </c>
      <c r="C4" s="65" t="s">
        <v>73</v>
      </c>
    </row>
    <row r="5" spans="1:7" ht="15" customHeight="1">
      <c r="A5" s="242" t="s">
        <v>6</v>
      </c>
      <c r="B5" s="243"/>
      <c r="C5" s="409" t="s">
        <v>782</v>
      </c>
      <c r="D5" s="409" t="s">
        <v>783</v>
      </c>
      <c r="E5" s="409" t="s">
        <v>784</v>
      </c>
      <c r="F5" s="409" t="s">
        <v>784</v>
      </c>
      <c r="G5" s="410" t="s">
        <v>785</v>
      </c>
    </row>
    <row r="6" spans="1:7" ht="15" customHeight="1">
      <c r="A6" s="66">
        <v>1</v>
      </c>
      <c r="B6" s="337" t="s">
        <v>300</v>
      </c>
      <c r="C6" s="401">
        <v>58591156.152200013</v>
      </c>
      <c r="D6" s="403">
        <v>44248185.415999994</v>
      </c>
      <c r="E6" s="339">
        <v>55390784.489</v>
      </c>
      <c r="F6" s="401">
        <v>53811175.459999993</v>
      </c>
      <c r="G6" s="406">
        <v>48568360.967</v>
      </c>
    </row>
    <row r="7" spans="1:7" ht="15" customHeight="1">
      <c r="A7" s="66">
        <v>1.1000000000000001</v>
      </c>
      <c r="B7" s="337" t="s">
        <v>480</v>
      </c>
      <c r="C7" s="402">
        <v>55859844.179000013</v>
      </c>
      <c r="D7" s="404">
        <v>42732896.415999994</v>
      </c>
      <c r="E7" s="402">
        <v>54719003.888999999</v>
      </c>
      <c r="F7" s="402">
        <v>53453855.459999993</v>
      </c>
      <c r="G7" s="407">
        <v>48212211.766999997</v>
      </c>
    </row>
    <row r="8" spans="1:7">
      <c r="A8" s="66" t="s">
        <v>14</v>
      </c>
      <c r="B8" s="337" t="s">
        <v>196</v>
      </c>
      <c r="C8" s="402">
        <v>0</v>
      </c>
      <c r="D8" s="404">
        <v>0</v>
      </c>
      <c r="E8" s="402">
        <v>0</v>
      </c>
      <c r="F8" s="402">
        <v>0</v>
      </c>
      <c r="G8" s="407">
        <v>0</v>
      </c>
    </row>
    <row r="9" spans="1:7" ht="15" customHeight="1">
      <c r="A9" s="66">
        <v>1.2</v>
      </c>
      <c r="B9" s="338" t="s">
        <v>195</v>
      </c>
      <c r="C9" s="402">
        <v>2531820</v>
      </c>
      <c r="D9" s="404">
        <v>1318789</v>
      </c>
      <c r="E9" s="402">
        <v>510513</v>
      </c>
      <c r="F9" s="402">
        <v>155976</v>
      </c>
      <c r="G9" s="407">
        <v>156228</v>
      </c>
    </row>
    <row r="10" spans="1:7" ht="15" customHeight="1">
      <c r="A10" s="66">
        <v>1.3</v>
      </c>
      <c r="B10" s="337" t="s">
        <v>28</v>
      </c>
      <c r="C10" s="402">
        <v>199491.97320000001</v>
      </c>
      <c r="D10" s="404">
        <v>196500</v>
      </c>
      <c r="E10" s="402">
        <v>161267.6</v>
      </c>
      <c r="F10" s="402">
        <v>201344</v>
      </c>
      <c r="G10" s="407">
        <v>199921.2</v>
      </c>
    </row>
    <row r="11" spans="1:7" ht="15" customHeight="1">
      <c r="A11" s="66">
        <v>2</v>
      </c>
      <c r="B11" s="337" t="s">
        <v>297</v>
      </c>
      <c r="C11" s="402">
        <v>181209.02473352003</v>
      </c>
      <c r="D11" s="404">
        <v>264348.69100150996</v>
      </c>
      <c r="E11" s="402">
        <v>7160193.2829701798</v>
      </c>
      <c r="F11" s="402">
        <v>3328281.2730880897</v>
      </c>
      <c r="G11" s="407">
        <v>6683803.1720572971</v>
      </c>
    </row>
    <row r="12" spans="1:7" ht="15" customHeight="1">
      <c r="A12" s="66">
        <v>3</v>
      </c>
      <c r="B12" s="337" t="s">
        <v>298</v>
      </c>
      <c r="C12" s="402">
        <v>9340583.0187499989</v>
      </c>
      <c r="D12" s="404">
        <v>9340583.0187499989</v>
      </c>
      <c r="E12" s="402">
        <v>9340583.0187499989</v>
      </c>
      <c r="F12" s="402">
        <v>9340583.0187499989</v>
      </c>
      <c r="G12" s="407">
        <v>10603091.6875</v>
      </c>
    </row>
    <row r="13" spans="1:7" ht="15" customHeight="1" thickBot="1">
      <c r="A13" s="68">
        <v>4</v>
      </c>
      <c r="B13" s="69" t="s">
        <v>299</v>
      </c>
      <c r="C13" s="340">
        <v>68112948.195683539</v>
      </c>
      <c r="D13" s="405">
        <v>53853117.125751503</v>
      </c>
      <c r="E13" s="341">
        <v>71891560.79072018</v>
      </c>
      <c r="F13" s="340">
        <v>66480039.751838081</v>
      </c>
      <c r="G13" s="408">
        <v>65855255.826557294</v>
      </c>
    </row>
    <row r="14" spans="1:7">
      <c r="B14" s="72"/>
    </row>
    <row r="15" spans="1:7" ht="25.5">
      <c r="B15" s="72" t="s">
        <v>481</v>
      </c>
    </row>
    <row r="16" spans="1:7">
      <c r="B16" s="72"/>
    </row>
    <row r="17" s="47" customFormat="1" ht="11.25"/>
    <row r="18" s="47" customFormat="1" ht="11.25"/>
    <row r="19" s="47" customFormat="1" ht="11.25"/>
    <row r="20" s="47" customFormat="1" ht="11.25"/>
    <row r="21" s="47" customFormat="1" ht="11.25"/>
    <row r="22" s="47" customFormat="1" ht="11.25"/>
    <row r="23" s="47" customFormat="1" ht="11.25"/>
    <row r="24" s="47" customFormat="1" ht="11.25"/>
    <row r="25" s="47" customFormat="1" ht="11.25"/>
    <row r="26" s="47" customFormat="1" ht="11.25"/>
    <row r="27" s="47" customFormat="1" ht="11.25"/>
    <row r="28" s="47" customFormat="1" ht="11.25"/>
    <row r="29" s="47"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4"/>
  <sheetViews>
    <sheetView zoomScale="130" zoomScaleNormal="130" workbookViewId="0">
      <pane xSplit="1" ySplit="4" topLeftCell="B21" activePane="bottomRight" state="frozen"/>
      <selection activeCell="B9" sqref="B9"/>
      <selection pane="topRight" activeCell="B9" sqref="B9"/>
      <selection pane="bottomLeft" activeCell="B9" sqref="B9"/>
      <selection pane="bottomRight" activeCell="B12" sqref="B12"/>
    </sheetView>
  </sheetViews>
  <sheetFormatPr defaultColWidth="9.28515625" defaultRowHeight="14.25"/>
  <cols>
    <col min="1" max="1" width="9.5703125" style="4" bestFit="1" customWidth="1"/>
    <col min="2" max="2" width="65.5703125" style="4" customWidth="1"/>
    <col min="3" max="3" width="29.140625" style="4" customWidth="1"/>
    <col min="4" max="16384" width="9.28515625" style="5"/>
  </cols>
  <sheetData>
    <row r="1" spans="1:3">
      <c r="A1" s="2" t="s">
        <v>30</v>
      </c>
      <c r="B1" s="3" t="s">
        <v>738</v>
      </c>
    </row>
    <row r="2" spans="1:3">
      <c r="A2" s="2" t="s">
        <v>31</v>
      </c>
      <c r="B2" s="547">
        <v>44651</v>
      </c>
    </row>
    <row r="4" spans="1:3" ht="28.15" customHeight="1" thickBot="1">
      <c r="A4" s="614" t="s">
        <v>80</v>
      </c>
      <c r="B4" s="615" t="s">
        <v>266</v>
      </c>
      <c r="C4" s="616"/>
    </row>
    <row r="5" spans="1:3">
      <c r="A5" s="73"/>
      <c r="B5" s="399" t="s">
        <v>81</v>
      </c>
      <c r="C5" s="400" t="s">
        <v>494</v>
      </c>
    </row>
    <row r="6" spans="1:3">
      <c r="A6" s="74">
        <v>1</v>
      </c>
      <c r="B6" s="540" t="s">
        <v>741</v>
      </c>
      <c r="C6" s="617" t="s">
        <v>742</v>
      </c>
    </row>
    <row r="7" spans="1:3">
      <c r="A7" s="74">
        <v>2</v>
      </c>
      <c r="B7" s="540" t="s">
        <v>743</v>
      </c>
      <c r="C7" s="617" t="s">
        <v>744</v>
      </c>
    </row>
    <row r="8" spans="1:3">
      <c r="A8" s="74">
        <v>3</v>
      </c>
      <c r="B8" s="540" t="s">
        <v>745</v>
      </c>
      <c r="C8" s="617" t="s">
        <v>744</v>
      </c>
    </row>
    <row r="9" spans="1:3">
      <c r="A9" s="74">
        <v>4</v>
      </c>
      <c r="B9" s="540" t="s">
        <v>746</v>
      </c>
      <c r="C9" s="617" t="s">
        <v>744</v>
      </c>
    </row>
    <row r="10" spans="1:3">
      <c r="A10" s="74">
        <v>5</v>
      </c>
      <c r="B10" s="540" t="s">
        <v>747</v>
      </c>
      <c r="C10" s="617" t="s">
        <v>748</v>
      </c>
    </row>
    <row r="11" spans="1:3">
      <c r="A11" s="74">
        <v>6</v>
      </c>
      <c r="B11" s="540" t="s">
        <v>786</v>
      </c>
      <c r="C11" s="617" t="s">
        <v>748</v>
      </c>
    </row>
    <row r="12" spans="1:3">
      <c r="A12" s="74"/>
      <c r="B12" s="542"/>
      <c r="C12" s="618"/>
    </row>
    <row r="13" spans="1:3" ht="25.5">
      <c r="A13" s="74"/>
      <c r="B13" s="619" t="s">
        <v>82</v>
      </c>
      <c r="C13" s="620" t="s">
        <v>495</v>
      </c>
    </row>
    <row r="14" spans="1:3">
      <c r="A14" s="74">
        <v>1</v>
      </c>
      <c r="B14" s="540" t="s">
        <v>749</v>
      </c>
      <c r="C14" s="621" t="s">
        <v>765</v>
      </c>
    </row>
    <row r="15" spans="1:3">
      <c r="A15" s="74">
        <v>2</v>
      </c>
      <c r="B15" s="540" t="s">
        <v>763</v>
      </c>
      <c r="C15" s="621" t="s">
        <v>764</v>
      </c>
    </row>
    <row r="16" spans="1:3">
      <c r="A16" s="74">
        <v>3</v>
      </c>
      <c r="B16" s="540" t="s">
        <v>751</v>
      </c>
      <c r="C16" s="621" t="s">
        <v>766</v>
      </c>
    </row>
    <row r="17" spans="1:3" ht="25.5">
      <c r="A17" s="625">
        <v>4</v>
      </c>
      <c r="B17" s="622" t="s">
        <v>750</v>
      </c>
      <c r="C17" s="623" t="s">
        <v>768</v>
      </c>
    </row>
    <row r="18" spans="1:3">
      <c r="A18" s="74">
        <v>5</v>
      </c>
      <c r="B18" s="540" t="s">
        <v>767</v>
      </c>
      <c r="C18" s="621" t="s">
        <v>769</v>
      </c>
    </row>
    <row r="19" spans="1:3">
      <c r="A19" s="74">
        <v>6</v>
      </c>
      <c r="B19" s="540" t="s">
        <v>771</v>
      </c>
      <c r="C19" s="621" t="s">
        <v>772</v>
      </c>
    </row>
    <row r="20" spans="1:3" ht="15.75" customHeight="1">
      <c r="A20" s="74">
        <v>7</v>
      </c>
      <c r="B20" s="540" t="s">
        <v>773</v>
      </c>
      <c r="C20" s="623" t="s">
        <v>774</v>
      </c>
    </row>
    <row r="21" spans="1:3" ht="15.75" customHeight="1">
      <c r="A21" s="74"/>
      <c r="B21" s="540"/>
      <c r="C21" s="623"/>
    </row>
    <row r="22" spans="1:3" ht="30" customHeight="1">
      <c r="A22" s="74"/>
      <c r="B22" s="643" t="s">
        <v>83</v>
      </c>
      <c r="C22" s="644"/>
    </row>
    <row r="23" spans="1:3">
      <c r="A23" s="74">
        <v>1</v>
      </c>
      <c r="B23" s="540" t="s">
        <v>752</v>
      </c>
      <c r="C23" s="543">
        <v>0.61763897792838174</v>
      </c>
    </row>
    <row r="24" spans="1:3">
      <c r="A24" s="74">
        <v>2</v>
      </c>
      <c r="B24" s="540" t="s">
        <v>753</v>
      </c>
      <c r="C24" s="543">
        <v>0.3823005115591433</v>
      </c>
    </row>
    <row r="25" spans="1:3" ht="15.75" customHeight="1">
      <c r="A25" s="74"/>
      <c r="B25" s="540"/>
      <c r="C25" s="617"/>
    </row>
    <row r="26" spans="1:3" ht="29.25" customHeight="1">
      <c r="A26" s="74"/>
      <c r="B26" s="643" t="s">
        <v>84</v>
      </c>
      <c r="C26" s="644"/>
    </row>
    <row r="27" spans="1:3" ht="15">
      <c r="A27" s="541">
        <v>1</v>
      </c>
      <c r="B27" s="542" t="s">
        <v>752</v>
      </c>
      <c r="C27" s="543">
        <v>0.61763900000000005</v>
      </c>
    </row>
    <row r="28" spans="1:3" ht="15">
      <c r="A28" s="544">
        <v>1.1000000000000001</v>
      </c>
      <c r="B28" s="542" t="s">
        <v>754</v>
      </c>
      <c r="C28" s="545">
        <v>0.3823185273376683</v>
      </c>
    </row>
    <row r="29" spans="1:3" ht="15">
      <c r="A29" s="544">
        <v>1.2</v>
      </c>
      <c r="B29" s="542" t="s">
        <v>755</v>
      </c>
      <c r="C29" s="545">
        <v>0.17652121989193151</v>
      </c>
    </row>
    <row r="30" spans="1:3" ht="15">
      <c r="A30" s="544">
        <v>1.3</v>
      </c>
      <c r="B30" s="542" t="s">
        <v>746</v>
      </c>
      <c r="C30" s="545">
        <v>5.8799230698781943E-2</v>
      </c>
    </row>
    <row r="31" spans="1:3" ht="15">
      <c r="A31" s="541">
        <v>2</v>
      </c>
      <c r="B31" s="542" t="s">
        <v>753</v>
      </c>
      <c r="C31" s="545">
        <v>0.3823005115591433</v>
      </c>
    </row>
    <row r="32" spans="1:3" ht="25.5">
      <c r="A32" s="544">
        <v>2.1</v>
      </c>
      <c r="B32" s="542" t="s">
        <v>756</v>
      </c>
      <c r="C32" s="545">
        <v>0.3823005115591433</v>
      </c>
    </row>
    <row r="33" spans="1:3" ht="15">
      <c r="A33" s="546" t="s">
        <v>757</v>
      </c>
      <c r="B33" s="542" t="s">
        <v>758</v>
      </c>
      <c r="C33" s="545">
        <v>0.3823005115591433</v>
      </c>
    </row>
    <row r="34" spans="1:3" ht="15" thickBot="1">
      <c r="A34" s="75"/>
      <c r="B34" s="76"/>
      <c r="C34" s="624"/>
    </row>
  </sheetData>
  <mergeCells count="2">
    <mergeCell ref="B22:C22"/>
    <mergeCell ref="B26:C26"/>
  </mergeCells>
  <dataValidations count="1">
    <dataValidation type="list" allowBlank="1" showInputMessage="1" showErrorMessage="1" sqref="C6:C11" xr:uid="{26124CC7-1597-4274-8D29-4653C4BC453F}">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115" zoomScaleNormal="115" workbookViewId="0">
      <pane xSplit="1" ySplit="5" topLeftCell="B9" activePane="bottomRight" state="frozen"/>
      <selection activeCell="B9" sqref="B9"/>
      <selection pane="topRight" activeCell="B9" sqref="B9"/>
      <selection pane="bottomLeft" activeCell="B9" sqref="B9"/>
      <selection pane="bottomRight" activeCell="C8" sqref="C8:E21"/>
    </sheetView>
  </sheetViews>
  <sheetFormatPr defaultColWidth="9.28515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28515625" style="5"/>
  </cols>
  <sheetData>
    <row r="1" spans="1:5">
      <c r="A1" s="71" t="s">
        <v>30</v>
      </c>
      <c r="B1" s="3" t="str">
        <f>'Info '!C2</f>
        <v>JSC Silk Bank</v>
      </c>
    </row>
    <row r="2" spans="1:5" s="2" customFormat="1" ht="15.75" customHeight="1">
      <c r="A2" s="71" t="s">
        <v>31</v>
      </c>
      <c r="B2" s="547">
        <f>'1. key ratios '!B2</f>
        <v>44834</v>
      </c>
    </row>
    <row r="3" spans="1:5" s="2" customFormat="1" ht="15.75" customHeight="1">
      <c r="A3" s="71"/>
    </row>
    <row r="4" spans="1:5" s="2" customFormat="1" ht="15.75" customHeight="1" thickBot="1">
      <c r="A4" s="283" t="s">
        <v>201</v>
      </c>
      <c r="B4" s="649" t="s">
        <v>346</v>
      </c>
      <c r="C4" s="650"/>
      <c r="D4" s="650"/>
      <c r="E4" s="650"/>
    </row>
    <row r="5" spans="1:5" s="80" customFormat="1" ht="17.649999999999999" customHeight="1">
      <c r="A5" s="225"/>
      <c r="B5" s="226"/>
      <c r="C5" s="78" t="s">
        <v>0</v>
      </c>
      <c r="D5" s="78" t="s">
        <v>1</v>
      </c>
      <c r="E5" s="79" t="s">
        <v>2</v>
      </c>
    </row>
    <row r="6" spans="1:5" ht="14.65" customHeight="1">
      <c r="A6" s="168"/>
      <c r="B6" s="645" t="s">
        <v>353</v>
      </c>
      <c r="C6" s="645" t="s">
        <v>92</v>
      </c>
      <c r="D6" s="647" t="s">
        <v>200</v>
      </c>
      <c r="E6" s="648"/>
    </row>
    <row r="7" spans="1:5" ht="99.6" customHeight="1">
      <c r="A7" s="168"/>
      <c r="B7" s="646"/>
      <c r="C7" s="645"/>
      <c r="D7" s="316" t="s">
        <v>199</v>
      </c>
      <c r="E7" s="317" t="s">
        <v>354</v>
      </c>
    </row>
    <row r="8" spans="1:5">
      <c r="A8" s="82">
        <v>1</v>
      </c>
      <c r="B8" s="318" t="s">
        <v>35</v>
      </c>
      <c r="C8" s="319">
        <v>2446274.4699999997</v>
      </c>
      <c r="D8" s="319"/>
      <c r="E8" s="320">
        <v>2446274.4699999997</v>
      </c>
    </row>
    <row r="9" spans="1:5">
      <c r="A9" s="82">
        <v>2</v>
      </c>
      <c r="B9" s="318" t="s">
        <v>36</v>
      </c>
      <c r="C9" s="319">
        <v>1894874.62</v>
      </c>
      <c r="D9" s="319"/>
      <c r="E9" s="320">
        <v>1894874.62</v>
      </c>
    </row>
    <row r="10" spans="1:5">
      <c r="A10" s="82">
        <v>3</v>
      </c>
      <c r="B10" s="318" t="s">
        <v>37</v>
      </c>
      <c r="C10" s="319">
        <v>6561092.5300000003</v>
      </c>
      <c r="D10" s="319"/>
      <c r="E10" s="320">
        <v>6561092.5300000003</v>
      </c>
    </row>
    <row r="11" spans="1:5">
      <c r="A11" s="82">
        <v>4</v>
      </c>
      <c r="B11" s="318" t="s">
        <v>38</v>
      </c>
      <c r="C11" s="319">
        <v>0</v>
      </c>
      <c r="D11" s="319"/>
      <c r="E11" s="320">
        <v>0</v>
      </c>
    </row>
    <row r="12" spans="1:5">
      <c r="A12" s="82">
        <v>5</v>
      </c>
      <c r="B12" s="318" t="s">
        <v>39</v>
      </c>
      <c r="C12" s="319">
        <v>33765738.009999998</v>
      </c>
      <c r="D12" s="319"/>
      <c r="E12" s="320">
        <v>33765738.009999998</v>
      </c>
    </row>
    <row r="13" spans="1:5">
      <c r="A13" s="82">
        <v>6.1</v>
      </c>
      <c r="B13" s="321" t="s">
        <v>40</v>
      </c>
      <c r="C13" s="322">
        <v>23330304.960000001</v>
      </c>
      <c r="D13" s="319"/>
      <c r="E13" s="320">
        <v>23330304.960000001</v>
      </c>
    </row>
    <row r="14" spans="1:5">
      <c r="A14" s="82">
        <v>6.2</v>
      </c>
      <c r="B14" s="323" t="s">
        <v>41</v>
      </c>
      <c r="C14" s="322">
        <v>-1187573.67</v>
      </c>
      <c r="D14" s="319"/>
      <c r="E14" s="320">
        <v>-1187573.67</v>
      </c>
    </row>
    <row r="15" spans="1:5">
      <c r="A15" s="82">
        <v>6</v>
      </c>
      <c r="B15" s="318" t="s">
        <v>42</v>
      </c>
      <c r="C15" s="319">
        <v>22142731.289999999</v>
      </c>
      <c r="D15" s="319"/>
      <c r="E15" s="320">
        <v>22142731.289999999</v>
      </c>
    </row>
    <row r="16" spans="1:5">
      <c r="A16" s="82">
        <v>7</v>
      </c>
      <c r="B16" s="318" t="s">
        <v>43</v>
      </c>
      <c r="C16" s="319">
        <v>898915.41999999993</v>
      </c>
      <c r="D16" s="319"/>
      <c r="E16" s="320">
        <v>898915.41999999993</v>
      </c>
    </row>
    <row r="17" spans="1:7">
      <c r="A17" s="82">
        <v>8</v>
      </c>
      <c r="B17" s="318" t="s">
        <v>198</v>
      </c>
      <c r="C17" s="319">
        <v>261193.34</v>
      </c>
      <c r="D17" s="319"/>
      <c r="E17" s="320">
        <v>261193.34</v>
      </c>
      <c r="F17" s="83"/>
      <c r="G17" s="83"/>
    </row>
    <row r="18" spans="1:7">
      <c r="A18" s="82">
        <v>9</v>
      </c>
      <c r="B18" s="318" t="s">
        <v>44</v>
      </c>
      <c r="C18" s="319">
        <v>20000</v>
      </c>
      <c r="D18" s="319"/>
      <c r="E18" s="320">
        <v>20000</v>
      </c>
      <c r="G18" s="83"/>
    </row>
    <row r="19" spans="1:7">
      <c r="A19" s="82">
        <v>10</v>
      </c>
      <c r="B19" s="318" t="s">
        <v>45</v>
      </c>
      <c r="C19" s="319">
        <v>16516989</v>
      </c>
      <c r="D19" s="319">
        <v>299386.88000000012</v>
      </c>
      <c r="E19" s="320">
        <v>16217602.119999999</v>
      </c>
      <c r="G19" s="83"/>
    </row>
    <row r="20" spans="1:7">
      <c r="A20" s="82">
        <v>11</v>
      </c>
      <c r="B20" s="318" t="s">
        <v>46</v>
      </c>
      <c r="C20" s="319">
        <v>4673606.6300000008</v>
      </c>
      <c r="D20" s="319"/>
      <c r="E20" s="320">
        <v>4673606.6300000008</v>
      </c>
    </row>
    <row r="21" spans="1:7" ht="26.25" thickBot="1">
      <c r="A21" s="171"/>
      <c r="B21" s="284" t="s">
        <v>356</v>
      </c>
      <c r="C21" s="227">
        <v>89181415.309999987</v>
      </c>
      <c r="D21" s="227">
        <v>299386.88000000012</v>
      </c>
      <c r="E21" s="324">
        <v>88882028.429999992</v>
      </c>
    </row>
    <row r="22" spans="1:7">
      <c r="A22" s="5"/>
      <c r="B22" s="5"/>
      <c r="C22" s="5"/>
      <c r="D22" s="5"/>
      <c r="E22" s="5"/>
    </row>
    <row r="23" spans="1:7">
      <c r="A23" s="5"/>
      <c r="B23" s="5"/>
      <c r="C23" s="5"/>
      <c r="D23" s="5"/>
      <c r="E23" s="5"/>
    </row>
    <row r="25" spans="1:7" s="4" customFormat="1">
      <c r="B25" s="84"/>
      <c r="F25" s="5"/>
      <c r="G25" s="5"/>
    </row>
    <row r="26" spans="1:7" s="4" customFormat="1">
      <c r="B26" s="84"/>
      <c r="F26" s="5"/>
      <c r="G26" s="5"/>
    </row>
    <row r="27" spans="1:7" s="4" customFormat="1">
      <c r="B27" s="84"/>
      <c r="F27" s="5"/>
      <c r="G27" s="5"/>
    </row>
    <row r="28" spans="1:7" s="4" customFormat="1">
      <c r="B28" s="84"/>
      <c r="F28" s="5"/>
      <c r="G28" s="5"/>
    </row>
    <row r="29" spans="1:7" s="4" customFormat="1">
      <c r="B29" s="84"/>
      <c r="F29" s="5"/>
      <c r="G29" s="5"/>
    </row>
    <row r="30" spans="1:7" s="4" customFormat="1">
      <c r="B30" s="84"/>
      <c r="F30" s="5"/>
      <c r="G30" s="5"/>
    </row>
    <row r="31" spans="1:7" s="4" customFormat="1">
      <c r="B31" s="84"/>
      <c r="F31" s="5"/>
      <c r="G31" s="5"/>
    </row>
    <row r="32" spans="1:7" s="4" customFormat="1">
      <c r="B32" s="84"/>
      <c r="F32" s="5"/>
      <c r="G32" s="5"/>
    </row>
    <row r="33" spans="2:7" s="4" customFormat="1">
      <c r="B33" s="84"/>
      <c r="F33" s="5"/>
      <c r="G33" s="5"/>
    </row>
    <row r="34" spans="2:7" s="4" customFormat="1">
      <c r="B34" s="84"/>
      <c r="F34" s="5"/>
      <c r="G34" s="5"/>
    </row>
    <row r="35" spans="2:7" s="4" customFormat="1">
      <c r="B35" s="84"/>
      <c r="F35" s="5"/>
      <c r="G35" s="5"/>
    </row>
    <row r="36" spans="2:7" s="4" customFormat="1">
      <c r="B36" s="84"/>
      <c r="F36" s="5"/>
      <c r="G36" s="5"/>
    </row>
    <row r="37" spans="2:7" s="4" customFormat="1">
      <c r="B37" s="84"/>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5" sqref="C5:C13"/>
    </sheetView>
  </sheetViews>
  <sheetFormatPr defaultColWidth="9.28515625" defaultRowHeight="12.75" outlineLevelRow="1"/>
  <cols>
    <col min="1" max="1" width="9.5703125" style="4" bestFit="1" customWidth="1"/>
    <col min="2" max="2" width="114.28515625" style="4" customWidth="1"/>
    <col min="3" max="3" width="18.71093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28515625" style="4"/>
  </cols>
  <sheetData>
    <row r="1" spans="1:6">
      <c r="A1" s="2" t="s">
        <v>30</v>
      </c>
      <c r="B1" s="3" t="str">
        <f>'Info '!C2</f>
        <v>JSC Silk Bank</v>
      </c>
    </row>
    <row r="2" spans="1:6" s="2" customFormat="1" ht="15.75" customHeight="1">
      <c r="A2" s="2" t="s">
        <v>31</v>
      </c>
      <c r="B2" s="547">
        <f>'1. key ratios '!B2</f>
        <v>44834</v>
      </c>
      <c r="C2" s="4"/>
      <c r="D2" s="4"/>
      <c r="E2" s="4"/>
      <c r="F2" s="4"/>
    </row>
    <row r="3" spans="1:6" s="2" customFormat="1" ht="15.75" customHeight="1">
      <c r="C3" s="4"/>
      <c r="D3" s="4"/>
      <c r="E3" s="4"/>
      <c r="F3" s="4"/>
    </row>
    <row r="4" spans="1:6" s="2" customFormat="1" ht="13.5" thickBot="1">
      <c r="A4" s="2" t="s">
        <v>85</v>
      </c>
      <c r="B4" s="285" t="s">
        <v>333</v>
      </c>
      <c r="C4" s="77" t="s">
        <v>73</v>
      </c>
      <c r="D4" s="4"/>
      <c r="E4" s="4"/>
      <c r="F4" s="4"/>
    </row>
    <row r="5" spans="1:6">
      <c r="A5" s="231">
        <v>1</v>
      </c>
      <c r="B5" s="286" t="s">
        <v>355</v>
      </c>
      <c r="C5" s="232">
        <v>88882028.429999992</v>
      </c>
    </row>
    <row r="6" spans="1:6">
      <c r="A6" s="85">
        <v>2.1</v>
      </c>
      <c r="B6" s="169" t="s">
        <v>334</v>
      </c>
      <c r="C6" s="160">
        <v>3453283.88</v>
      </c>
    </row>
    <row r="7" spans="1:6" s="72" customFormat="1" outlineLevel="1">
      <c r="A7" s="66">
        <v>2.2000000000000002</v>
      </c>
      <c r="B7" s="67" t="s">
        <v>335</v>
      </c>
      <c r="C7" s="233">
        <v>9974598.6600000001</v>
      </c>
    </row>
    <row r="8" spans="1:6" s="72" customFormat="1" ht="25.5">
      <c r="A8" s="66">
        <v>3</v>
      </c>
      <c r="B8" s="229" t="s">
        <v>336</v>
      </c>
      <c r="C8" s="234">
        <v>102309910.96999998</v>
      </c>
    </row>
    <row r="9" spans="1:6">
      <c r="A9" s="85">
        <v>4</v>
      </c>
      <c r="B9" s="86" t="s">
        <v>87</v>
      </c>
      <c r="C9" s="160">
        <v>517854.01</v>
      </c>
    </row>
    <row r="10" spans="1:6" s="72" customFormat="1" outlineLevel="1">
      <c r="A10" s="66">
        <v>5.0999999999999996</v>
      </c>
      <c r="B10" s="67" t="s">
        <v>337</v>
      </c>
      <c r="C10" s="233">
        <v>-921463.87999999989</v>
      </c>
    </row>
    <row r="11" spans="1:6" s="72" customFormat="1" outlineLevel="1">
      <c r="A11" s="66">
        <v>5.2</v>
      </c>
      <c r="B11" s="67" t="s">
        <v>338</v>
      </c>
      <c r="C11" s="233">
        <v>-9775106.6867999993</v>
      </c>
    </row>
    <row r="12" spans="1:6" s="72" customFormat="1">
      <c r="A12" s="66">
        <v>6</v>
      </c>
      <c r="B12" s="228" t="s">
        <v>482</v>
      </c>
      <c r="C12" s="233">
        <v>0</v>
      </c>
    </row>
    <row r="13" spans="1:6" s="72" customFormat="1" ht="13.5" thickBot="1">
      <c r="A13" s="68">
        <v>7</v>
      </c>
      <c r="B13" s="230" t="s">
        <v>284</v>
      </c>
      <c r="C13" s="235">
        <v>92131194.413199991</v>
      </c>
    </row>
    <row r="15" spans="1:6" ht="25.5">
      <c r="B15" s="72" t="s">
        <v>483</v>
      </c>
    </row>
    <row r="17" spans="1:2" ht="15">
      <c r="A17" s="244"/>
      <c r="B17" s="245"/>
    </row>
    <row r="18" spans="1:2" ht="15">
      <c r="A18" s="249"/>
      <c r="B18" s="250"/>
    </row>
    <row r="19" spans="1:2">
      <c r="A19" s="251"/>
      <c r="B19" s="246"/>
    </row>
    <row r="20" spans="1:2">
      <c r="A20" s="252"/>
      <c r="B20" s="247"/>
    </row>
    <row r="21" spans="1:2">
      <c r="A21" s="252"/>
      <c r="B21" s="250"/>
    </row>
    <row r="22" spans="1:2">
      <c r="A22" s="251"/>
      <c r="B22" s="248"/>
    </row>
    <row r="23" spans="1:2">
      <c r="A23" s="252"/>
      <c r="B23" s="247"/>
    </row>
    <row r="24" spans="1:2">
      <c r="A24" s="252"/>
      <c r="B24" s="247"/>
    </row>
    <row r="25" spans="1:2">
      <c r="A25" s="252"/>
      <c r="B25" s="253"/>
    </row>
    <row r="26" spans="1:2">
      <c r="A26" s="252"/>
      <c r="B26" s="250"/>
    </row>
    <row r="27" spans="1:2">
      <c r="B27" s="84"/>
    </row>
    <row r="28" spans="1:2">
      <c r="B28" s="84"/>
    </row>
    <row r="29" spans="1:2">
      <c r="B29" s="84"/>
    </row>
    <row r="30" spans="1:2">
      <c r="B30" s="84"/>
    </row>
    <row r="31" spans="1:2">
      <c r="B31" s="84"/>
    </row>
    <row r="32" spans="1:2">
      <c r="B32" s="84"/>
    </row>
    <row r="33" spans="2:2">
      <c r="B33" s="84"/>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YLScQcGrBJDexMAmAzjgIEvKtvPflC4HjLlmYYJpYvo=</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XnOpgsTqwGsKoY26l2xsU3FxlOFVoMjmGyMk9O4zXZo=</DigestValue>
    </Reference>
  </SignedInfo>
  <SignatureValue>HrcOpCyF+e7/wlk8WeU2b6TzHxrkkWR5uiB7K6sTfHjZaLX6kUf2L879E79qGCliEYLKzOMgZmGc
u/iZP/O8t9aHksnW4m9B/Xgu0Vvl0a+yFGDZ9qWSgQr3BlkesEekzSyPGo4zhisv6VdUEqmfJ7dU
mU4hpl/cY8rbvGrzoRRc6m/YsEmtSS4m1IBPUfK8l3HCcjZivLCVVdRb7T+Nw+P2+aaLhUroqC4s
Nwk5sfFronUiDh1lytw6DMg23CXYMRcIymbBUct85ahf6JEluDIkIfm/QxSQryk1pUdTl13heYjU
0HWhpcIp63KF20ymZ9xZ3zdXx2l8WGM5s8fJcA==</SignatureValue>
  <KeyInfo>
    <X509Data>
      <X509Certificate>MIIGVTCCBT2gAwIBAgIKLMXT7wADAAHiHjANBgkqhkiG9w0BAQsFADBKMRIwEAYKCZImiZPyLGQBGRYCZ2UxEzARBgoJkiaJk/IsZAEZFgNuYmcxHzAdBgNVBAMTFk5CRyBDbGFzcyAyIElOVCBTdWIgQ0EwHhcNMjEwNzA3MDkxMjIyWhcNMjMwNzA3MDkxMjIyWjBTMSswKQYDVQQKEyJKb2ludCBTdG9jayBDb21wYW55IFNpbGsgUm9hZCBCYW5rMSQwIgYDVQQDExtCQlQgLSBJcm1hIFBvdHNraHZlcmFzaHZpbGkwggEiMA0GCSqGSIb3DQEBAQUAA4IBDwAwggEKAoIBAQDGSxGuG2Fn0zV+dbnWNZKjrzIaR0PRq8abHf6SbqDAJ5VVKQtyrfyQaydR+aO3gVUpuCx3aKRRVZR+L8rW2wbX5nCuOfmMKDUYBtQ/D2s3XgSHr76WcgYFgyXd6/YASJTAyFV82bnL8FCd19qra1RId2D5oyUUg/VvEZj+vQT+KUWw9dzQWifItDn8czZDumIQm8GbL20dlO6ZXFgQ/h9QWTFFZw5C9MeSGDC8+YCrH2sPKbT1rWnajeCt4pJA6Q9JeW5pQKfsFGGSSR7cgy5DXRQNTK0JMoUQnd3sNMJvB/QGMIpbcG3pw89lkBeK5GZaGfFQertRZ+Yjv5aeUrbNAgMBAAGjggMyMIIDLjA8BgkrBgEEAYI3FQcELzAtBiUrBgEEAYI3FQjmsmCDjfVEhoGZCYO4oUqDvoRxBIPEkTOEg4hdAgFkAgEjMB0GA1UdJQQWMBQGCCsGAQUFBwMCBggrBgEFBQcDBDALBgNVHQ8EBAMCB4AwJwYJKwYBBAGCNxUKBBowGDAKBggrBgEFBQcDAjAKBggrBgEFBQcDBDAdBgNVHQ4EFgQUUywCuBYg4VOpH+CXvYR9o7wZICs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hO8aNgaIFzsd0k36Y4p0jTIH8pq+qzz+1Isx/tJDBZFAyjWfMsbaStQR1FzIiU5fX8l206et3h36zRUm1gP9+P8hwW6kU75Zu5DNWXP4dHhDguUQauSPA3gXXVYxql8QxJ2HuxzSg2nAm8T481OkeUyfZ4z531oCUtNiL661clDGlhq9w/gVzgYPaoRI6dpaE6t3ZZAGQwGc45ra3RpNdxkM5h1uIs/KIxLNDEXlSb+mWtMeUCCT6BW/2w0jWIoMAVCWJ4mOAMw/dR20cNzKevghsNX29VVaS5sDYa0oz7nUqN0SMox5de8dvx6yuGBrsDvAX4Te4EOgvbY2pPKw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sCAzAwOLAPzPJ8ZiZpi33J90vivwsZGAqJaG80KcvhA=</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UIwH0dN3CkrCVpXDBw/oOFrT4DD5igM/kRoBVRdMuW8=</DigestValue>
      </Reference>
      <Reference URI="/xl/styles.xml?ContentType=application/vnd.openxmlformats-officedocument.spreadsheetml.styles+xml">
        <DigestMethod Algorithm="http://www.w3.org/2001/04/xmlenc#sha256"/>
        <DigestValue>UwU6bT/0EAg4bPPCSr13Vtw64Zrv4sr8taaRbkCF36Q=</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/TMsfWkVotdKB27K3YxnLFtEqJhm9FbSADJr7r4b/sU=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sBx0b9ghpBgbSA3BdECTuvRo+W0u0qgziEXskoG5SVQ=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Iq3Xda/oVmCPQrdUKbMxCRlCGs28itACBk/Qk1yIP5U=</DigestValue>
      </Reference>
      <Reference URI="/xl/worksheets/sheet10.xml?ContentType=application/vnd.openxmlformats-officedocument.spreadsheetml.worksheet+xml">
        <DigestMethod Algorithm="http://www.w3.org/2001/04/xmlenc#sha256"/>
        <DigestValue>3e4dUWnUU/dFOJDRVCcUmY1bdT6my66HODI1AvTVG2I=</DigestValue>
      </Reference>
      <Reference URI="/xl/worksheets/sheet11.xml?ContentType=application/vnd.openxmlformats-officedocument.spreadsheetml.worksheet+xml">
        <DigestMethod Algorithm="http://www.w3.org/2001/04/xmlenc#sha256"/>
        <DigestValue>QVbw2kssQr4BMedmeqDWNUsvQxkx2lcnduTsWJ6GcEc=</DigestValue>
      </Reference>
      <Reference URI="/xl/worksheets/sheet12.xml?ContentType=application/vnd.openxmlformats-officedocument.spreadsheetml.worksheet+xml">
        <DigestMethod Algorithm="http://www.w3.org/2001/04/xmlenc#sha256"/>
        <DigestValue>hWV53GTF5FbQhsmp0cOtV0GobG2Ho5FPRgWZ4bRav4I=</DigestValue>
      </Reference>
      <Reference URI="/xl/worksheets/sheet13.xml?ContentType=application/vnd.openxmlformats-officedocument.spreadsheetml.worksheet+xml">
        <DigestMethod Algorithm="http://www.w3.org/2001/04/xmlenc#sha256"/>
        <DigestValue>D/x6cYqpsJMoFg6Zh7nedHRc55+BPJMoVpAJ1Zlpd9o=</DigestValue>
      </Reference>
      <Reference URI="/xl/worksheets/sheet14.xml?ContentType=application/vnd.openxmlformats-officedocument.spreadsheetml.worksheet+xml">
        <DigestMethod Algorithm="http://www.w3.org/2001/04/xmlenc#sha256"/>
        <DigestValue>zXt17OMaCoJB8K84Zw6OzHyhRS91FTHaKI3wguNLO7o=</DigestValue>
      </Reference>
      <Reference URI="/xl/worksheets/sheet15.xml?ContentType=application/vnd.openxmlformats-officedocument.spreadsheetml.worksheet+xml">
        <DigestMethod Algorithm="http://www.w3.org/2001/04/xmlenc#sha256"/>
        <DigestValue>hzJH71688Ujn0T50KfgAoctQa/oRKeLObZJE9SAN2nw=</DigestValue>
      </Reference>
      <Reference URI="/xl/worksheets/sheet16.xml?ContentType=application/vnd.openxmlformats-officedocument.spreadsheetml.worksheet+xml">
        <DigestMethod Algorithm="http://www.w3.org/2001/04/xmlenc#sha256"/>
        <DigestValue>qG6Y1d2UEBq7wg9Svc57hHYXwbSwxZHdONCHiSqScjc=</DigestValue>
      </Reference>
      <Reference URI="/xl/worksheets/sheet17.xml?ContentType=application/vnd.openxmlformats-officedocument.spreadsheetml.worksheet+xml">
        <DigestMethod Algorithm="http://www.w3.org/2001/04/xmlenc#sha256"/>
        <DigestValue>es+g+55FJgJJvDL90IkAbEZrC2iT3QCsfknOKeFMl2A=</DigestValue>
      </Reference>
      <Reference URI="/xl/worksheets/sheet18.xml?ContentType=application/vnd.openxmlformats-officedocument.spreadsheetml.worksheet+xml">
        <DigestMethod Algorithm="http://www.w3.org/2001/04/xmlenc#sha256"/>
        <DigestValue>atr2vMoM0BMhRbIS4J/lJjZx9jdrJvJTHff4KTyod24=</DigestValue>
      </Reference>
      <Reference URI="/xl/worksheets/sheet19.xml?ContentType=application/vnd.openxmlformats-officedocument.spreadsheetml.worksheet+xml">
        <DigestMethod Algorithm="http://www.w3.org/2001/04/xmlenc#sha256"/>
        <DigestValue>HN8Dir2jy7eElu2HuMZWAdvKiXwlUlydqAF0fjPA9Dw=</DigestValue>
      </Reference>
      <Reference URI="/xl/worksheets/sheet2.xml?ContentType=application/vnd.openxmlformats-officedocument.spreadsheetml.worksheet+xml">
        <DigestMethod Algorithm="http://www.w3.org/2001/04/xmlenc#sha256"/>
        <DigestValue>ohw4nzwXuTYSVmSpBptvx8O3/ZoXO9I3CtbwcSxjrD8=</DigestValue>
      </Reference>
      <Reference URI="/xl/worksheets/sheet20.xml?ContentType=application/vnd.openxmlformats-officedocument.spreadsheetml.worksheet+xml">
        <DigestMethod Algorithm="http://www.w3.org/2001/04/xmlenc#sha256"/>
        <DigestValue>RRJ1ct0jGYFiPxXOlVHVt8xzHS5h4K+vbD2ZclINuBc=</DigestValue>
      </Reference>
      <Reference URI="/xl/worksheets/sheet21.xml?ContentType=application/vnd.openxmlformats-officedocument.spreadsheetml.worksheet+xml">
        <DigestMethod Algorithm="http://www.w3.org/2001/04/xmlenc#sha256"/>
        <DigestValue>Xpotl1ZUmY4vLWel05G2t2m/eYJcdKWXnamdSOU47ns=</DigestValue>
      </Reference>
      <Reference URI="/xl/worksheets/sheet22.xml?ContentType=application/vnd.openxmlformats-officedocument.spreadsheetml.worksheet+xml">
        <DigestMethod Algorithm="http://www.w3.org/2001/04/xmlenc#sha256"/>
        <DigestValue>Ynpt9ZrkUeKRPHEl26jFAHpl1r8QrfjeeXrKQnvswm8=</DigestValue>
      </Reference>
      <Reference URI="/xl/worksheets/sheet23.xml?ContentType=application/vnd.openxmlformats-officedocument.spreadsheetml.worksheet+xml">
        <DigestMethod Algorithm="http://www.w3.org/2001/04/xmlenc#sha256"/>
        <DigestValue>ULOQUU0Y1iMvLdbgJddOYIXKbxdqiQTyL6h6Y7efmYU=</DigestValue>
      </Reference>
      <Reference URI="/xl/worksheets/sheet24.xml?ContentType=application/vnd.openxmlformats-officedocument.spreadsheetml.worksheet+xml">
        <DigestMethod Algorithm="http://www.w3.org/2001/04/xmlenc#sha256"/>
        <DigestValue>ckDmWG+zAHGhmiEsO7/hP7cLTOt5Gt1f1JMcPs2qKAU=</DigestValue>
      </Reference>
      <Reference URI="/xl/worksheets/sheet25.xml?ContentType=application/vnd.openxmlformats-officedocument.spreadsheetml.worksheet+xml">
        <DigestMethod Algorithm="http://www.w3.org/2001/04/xmlenc#sha256"/>
        <DigestValue>b66mizp4REG31/SNo5eisJAz1TX/FONyNzgXj1Y3Z9k=</DigestValue>
      </Reference>
      <Reference URI="/xl/worksheets/sheet26.xml?ContentType=application/vnd.openxmlformats-officedocument.spreadsheetml.worksheet+xml">
        <DigestMethod Algorithm="http://www.w3.org/2001/04/xmlenc#sha256"/>
        <DigestValue>qKY54ajJ1Wg0mof/kEwCJfqyF6JVq4/8M09hpuJQnek=</DigestValue>
      </Reference>
      <Reference URI="/xl/worksheets/sheet27.xml?ContentType=application/vnd.openxmlformats-officedocument.spreadsheetml.worksheet+xml">
        <DigestMethod Algorithm="http://www.w3.org/2001/04/xmlenc#sha256"/>
        <DigestValue>hIZCnqI8t5EWkLUKmcTNxqJ/zPZvoY7BHs24xKxBHAc=</DigestValue>
      </Reference>
      <Reference URI="/xl/worksheets/sheet28.xml?ContentType=application/vnd.openxmlformats-officedocument.spreadsheetml.worksheet+xml">
        <DigestMethod Algorithm="http://www.w3.org/2001/04/xmlenc#sha256"/>
        <DigestValue>uUf+PbL9uHyImBDMXYl6h8Lj5t7LBg/92w77cLd+gwI=</DigestValue>
      </Reference>
      <Reference URI="/xl/worksheets/sheet29.xml?ContentType=application/vnd.openxmlformats-officedocument.spreadsheetml.worksheet+xml">
        <DigestMethod Algorithm="http://www.w3.org/2001/04/xmlenc#sha256"/>
        <DigestValue>Fnvgf2cE71ikGfkNzv+ZpV/nh4+MqDcB1VGY7GpQa8A=</DigestValue>
      </Reference>
      <Reference URI="/xl/worksheets/sheet3.xml?ContentType=application/vnd.openxmlformats-officedocument.spreadsheetml.worksheet+xml">
        <DigestMethod Algorithm="http://www.w3.org/2001/04/xmlenc#sha256"/>
        <DigestValue>LnC7YhvjzpeDvp6OEJUSqG3S1f2EjGm/FrB0pGgFe+k=</DigestValue>
      </Reference>
      <Reference URI="/xl/worksheets/sheet4.xml?ContentType=application/vnd.openxmlformats-officedocument.spreadsheetml.worksheet+xml">
        <DigestMethod Algorithm="http://www.w3.org/2001/04/xmlenc#sha256"/>
        <DigestValue>hMJRRHDd2WhALcjqRHa+Xmaq8eGNkVhiw0xFzAmglXc=</DigestValue>
      </Reference>
      <Reference URI="/xl/worksheets/sheet5.xml?ContentType=application/vnd.openxmlformats-officedocument.spreadsheetml.worksheet+xml">
        <DigestMethod Algorithm="http://www.w3.org/2001/04/xmlenc#sha256"/>
        <DigestValue>d9YuuwqN2N0QYRVnYzfcAIuMlm0T3dg+mH5su2EWj88=</DigestValue>
      </Reference>
      <Reference URI="/xl/worksheets/sheet6.xml?ContentType=application/vnd.openxmlformats-officedocument.spreadsheetml.worksheet+xml">
        <DigestMethod Algorithm="http://www.w3.org/2001/04/xmlenc#sha256"/>
        <DigestValue>XWO+1Sv/0pOv+2XuFDg0OfcXqqM0qsLFgMrWDb25WmY=</DigestValue>
      </Reference>
      <Reference URI="/xl/worksheets/sheet7.xml?ContentType=application/vnd.openxmlformats-officedocument.spreadsheetml.worksheet+xml">
        <DigestMethod Algorithm="http://www.w3.org/2001/04/xmlenc#sha256"/>
        <DigestValue>oV8kDopatkSvxIhYocE52dTopHIOBwLvsluQ5zQ0yNM=</DigestValue>
      </Reference>
      <Reference URI="/xl/worksheets/sheet8.xml?ContentType=application/vnd.openxmlformats-officedocument.spreadsheetml.worksheet+xml">
        <DigestMethod Algorithm="http://www.w3.org/2001/04/xmlenc#sha256"/>
        <DigestValue>eUVjEp26aLXfg0AkeDN7madi0J8EDhfjy3rni9wGzxA=</DigestValue>
      </Reference>
      <Reference URI="/xl/worksheets/sheet9.xml?ContentType=application/vnd.openxmlformats-officedocument.spreadsheetml.worksheet+xml">
        <DigestMethod Algorithm="http://www.w3.org/2001/04/xmlenc#sha256"/>
        <DigestValue>2CV/SM/eYAS0e4X+gUJZDPevryaUGO1e23Zwfk51ps0=</DigestValue>
      </Reference>
    </Manifest>
    <SignatureProperties>
      <SignatureProperty Id="idSignatureTime" Target="#idPackageSignature">
        <mdssi:SignatureTime xmlns:mdssi="http://schemas.openxmlformats.org/package/2006/digital-signature">
          <mdssi:Format>YYYY-MM-DDThh:mm:ssTZD</mdssi:Format>
          <mdssi:Value>2023-03-01T12:21:37Z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2023-03-01T12:21:37Z</xd:SigningTime>
          <xd:SigningCertificate>
            <xd:Cert>
              <xd:CertDigest>
                <DigestMethod Algorithm="http://www.w3.org/2001/04/xmlenc#sha256"/>
                <DigestValue>W5uQS3rNqegl8jIe1lbbnCqJ1LuGOykMbFnHCovsq9Y=</DigestValue>
              </xd:CertDigest>
              <xd:IssuerSerial>
                <X509IssuerName>CN=NBG Class 2 INT Sub CA, DC=nbg, DC=ge</X509IssuerName>
                <X509SerialNumber>211433405253659492737566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brX198N5QrqxaEvcnL0sVqWd6hAfdS7I/ZNMcrFBEfE=</DigestValue>
    </Reference>
    <Reference Type="http://www.w3.org/2000/09/xmldsig#Object" URI="#idOfficeObject">
      <DigestMethod Algorithm="http://www.w3.org/2001/04/xmlenc#sha256"/>
      <DigestValue>HWXEXGSukRcmKxzdUsms7EHw4sSYCGVuZdcccP8zYa4=</DigestValue>
    </Reference>
    <Reference Type="http://uri.etsi.org/01903#SignedProperties" URI="#idSignedProperties">
      <Transforms>
        <Transform Algorithm="http://www.w3.org/TR/2001/REC-xml-c14n-20010315"/>
      </Transforms>
      <DigestMethod Algorithm="http://www.w3.org/2001/04/xmlenc#sha256"/>
      <DigestValue>qUUQtfyStY+LKCuRaE33qYB5cLBFml/Q57viDw0GRnA=</DigestValue>
    </Reference>
  </SignedInfo>
  <SignatureValue>vMBR9EayXdyV9dCgjyoTqGcEbe+q6eL80s7gLIWo9FWaQK3qSPMYOLQBdvrT8cz5tzt08FFD0fwz
Po0Y2tNYxFU4o/riA2CRhqjzZyM8/tnsRETpur+Q2zEKNlcYw4dZ3rxP+aVdBFeqCNFJqxkGgaM5
KqMWIy5i9iLwK2vGkgXHhlpa+DPAXExL35m1piZmTE9NEUyU/YPtrqk1vzXYow0CGLdnuGekqNkd
O5qyauBa/T77JYnwTNblB5l6BuAqOeNDg032j3HzQyAigQbDF566/NiByJONLKp6vLo5YAYZh4ei
S87XOV+Yy8l+YeiVxbI4lwF077SKJZMGIZ6ZdQ==</SignatureValue>
  <KeyInfo>
    <X509Data>
      <X509Certificate>MIIGTDCCBTSgAwIBAgIKWD8GNwADAAH1OTANBgkqhkiG9w0BAQsFADBKMRIwEAYKCZImiZPyLGQBGRYCZ2UxEzARBgoJkiaJk/IsZAEZFgNuYmcxHzAdBgNVBAMTFk5CRyBDbGFzcyAyIElOVCBTdWIgQ0EwHhcNMjExMTA4MTI0OTE3WhcNMjMxMTA4MTI0OTE3WjBKMSswKQYDVQQKEyJKb2ludCBTdG9jayBDb21wYW55IFNpbGsgUm9hZCBCYW5rMRswGQYDVQQDExJCQlQgLSBOaW5vIFRzYW5hdmEwggEiMA0GCSqGSIb3DQEBAQUAA4IBDwAwggEKAoIBAQDScKhA8/W88pSz8aB+sXIU5xkTtUqeWVb4NQurmWF0dkKX2nl59CZeQZDiIs6PXFMhFpMhgZ3JbByNS/IrIVeIfjPuQdszIIV0zAl7/JKSOyguED8V1IT3uuis2G0bbc+ZzayELBeogASDOWCBu5i171djz5LB29oGFoLMUaXNeqDInJm/1OiJURcZPrEJI8093z3rEaEqt2KUFGzh1leeRW0Jxwbjfe29CcGMe4thjlU9ntWmxjzZetptk/2xChI8Jkp1q7/r9TgZRPD8W4A82FXq01RWNfdUmbRbZVu7w3Su2IOkUSUo3XPwZYwVT2PAr1LfA7+5VKqAUcNzKFmPAgMBAAGjggMyMIIDLjA8BgkrBgEEAYI3FQcELzAtBiUrBgEEAYI3FQjmsmCDjfVEhoGZCYO4oUqDvoRxBIPEkTOEg4hdAgFkAgEjMB0GA1UdJQQWMBQGCCsGAQUFBwMCBggrBgEFBQcDBDALBgNVHQ8EBAMCB4AwJwYJKwYBBAGCNxUKBBowGDAKBggrBgEFBQcDAjAKBggrBgEFBQcDBDAdBgNVHQ4EFgQUQ8W9MzadnaJ8tlFs027+ANCaQfU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Bwrdka8+/T6SgmC8E6FpjDHHP/4lEGPcJZY2Qi3lghOp0Xx2jJk98I61JWmAOQzP6OHKnAv4RCy5Ai2he1WzL2/85qVG1Q47XqZk9J5ei9tlOqs10wtf2bNqhW4PR+SaKfS7fQJmUob0T1okWf4SHePgKDE8XVcL90aPfaDXGqsiYp7HtI2onV9NozeKKH7mGYKeqf3FAU/mFZ/VlHJ/MjmRhVrUIt13wCWyAmPJDlXGNjwfQV5izpfxtfUqv/1Pp+nbgkCtbPF0HIBSKoyJ5m5r+p3oGlWrKZQAe/8YM78p9e3fAjF81Y/+2v09oYbDZIc5rnRpMGF20Q5eb5WWv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sCAzAwOLAPzPJ8ZiZpi33J90vivwsZGAqJaG80KcvhA=</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UIwH0dN3CkrCVpXDBw/oOFrT4DD5igM/kRoBVRdMuW8=</DigestValue>
      </Reference>
      <Reference URI="/xl/styles.xml?ContentType=application/vnd.openxmlformats-officedocument.spreadsheetml.styles+xml">
        <DigestMethod Algorithm="http://www.w3.org/2001/04/xmlenc#sha256"/>
        <DigestValue>UwU6bT/0EAg4bPPCSr13Vtw64Zrv4sr8taaRbkCF36Q=</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/TMsfWkVotdKB27K3YxnLFtEqJhm9FbSADJr7r4b/sU=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sBx0b9ghpBgbSA3BdECTuvRo+W0u0qgziEXskoG5SVQ=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Iq3Xda/oVmCPQrdUKbMxCRlCGs28itACBk/Qk1yIP5U=</DigestValue>
      </Reference>
      <Reference URI="/xl/worksheets/sheet10.xml?ContentType=application/vnd.openxmlformats-officedocument.spreadsheetml.worksheet+xml">
        <DigestMethod Algorithm="http://www.w3.org/2001/04/xmlenc#sha256"/>
        <DigestValue>3e4dUWnUU/dFOJDRVCcUmY1bdT6my66HODI1AvTVG2I=</DigestValue>
      </Reference>
      <Reference URI="/xl/worksheets/sheet11.xml?ContentType=application/vnd.openxmlformats-officedocument.spreadsheetml.worksheet+xml">
        <DigestMethod Algorithm="http://www.w3.org/2001/04/xmlenc#sha256"/>
        <DigestValue>QVbw2kssQr4BMedmeqDWNUsvQxkx2lcnduTsWJ6GcEc=</DigestValue>
      </Reference>
      <Reference URI="/xl/worksheets/sheet12.xml?ContentType=application/vnd.openxmlformats-officedocument.spreadsheetml.worksheet+xml">
        <DigestMethod Algorithm="http://www.w3.org/2001/04/xmlenc#sha256"/>
        <DigestValue>hWV53GTF5FbQhsmp0cOtV0GobG2Ho5FPRgWZ4bRav4I=</DigestValue>
      </Reference>
      <Reference URI="/xl/worksheets/sheet13.xml?ContentType=application/vnd.openxmlformats-officedocument.spreadsheetml.worksheet+xml">
        <DigestMethod Algorithm="http://www.w3.org/2001/04/xmlenc#sha256"/>
        <DigestValue>D/x6cYqpsJMoFg6Zh7nedHRc55+BPJMoVpAJ1Zlpd9o=</DigestValue>
      </Reference>
      <Reference URI="/xl/worksheets/sheet14.xml?ContentType=application/vnd.openxmlformats-officedocument.spreadsheetml.worksheet+xml">
        <DigestMethod Algorithm="http://www.w3.org/2001/04/xmlenc#sha256"/>
        <DigestValue>zXt17OMaCoJB8K84Zw6OzHyhRS91FTHaKI3wguNLO7o=</DigestValue>
      </Reference>
      <Reference URI="/xl/worksheets/sheet15.xml?ContentType=application/vnd.openxmlformats-officedocument.spreadsheetml.worksheet+xml">
        <DigestMethod Algorithm="http://www.w3.org/2001/04/xmlenc#sha256"/>
        <DigestValue>hzJH71688Ujn0T50KfgAoctQa/oRKeLObZJE9SAN2nw=</DigestValue>
      </Reference>
      <Reference URI="/xl/worksheets/sheet16.xml?ContentType=application/vnd.openxmlformats-officedocument.spreadsheetml.worksheet+xml">
        <DigestMethod Algorithm="http://www.w3.org/2001/04/xmlenc#sha256"/>
        <DigestValue>qG6Y1d2UEBq7wg9Svc57hHYXwbSwxZHdONCHiSqScjc=</DigestValue>
      </Reference>
      <Reference URI="/xl/worksheets/sheet17.xml?ContentType=application/vnd.openxmlformats-officedocument.spreadsheetml.worksheet+xml">
        <DigestMethod Algorithm="http://www.w3.org/2001/04/xmlenc#sha256"/>
        <DigestValue>es+g+55FJgJJvDL90IkAbEZrC2iT3QCsfknOKeFMl2A=</DigestValue>
      </Reference>
      <Reference URI="/xl/worksheets/sheet18.xml?ContentType=application/vnd.openxmlformats-officedocument.spreadsheetml.worksheet+xml">
        <DigestMethod Algorithm="http://www.w3.org/2001/04/xmlenc#sha256"/>
        <DigestValue>atr2vMoM0BMhRbIS4J/lJjZx9jdrJvJTHff4KTyod24=</DigestValue>
      </Reference>
      <Reference URI="/xl/worksheets/sheet19.xml?ContentType=application/vnd.openxmlformats-officedocument.spreadsheetml.worksheet+xml">
        <DigestMethod Algorithm="http://www.w3.org/2001/04/xmlenc#sha256"/>
        <DigestValue>HN8Dir2jy7eElu2HuMZWAdvKiXwlUlydqAF0fjPA9Dw=</DigestValue>
      </Reference>
      <Reference URI="/xl/worksheets/sheet2.xml?ContentType=application/vnd.openxmlformats-officedocument.spreadsheetml.worksheet+xml">
        <DigestMethod Algorithm="http://www.w3.org/2001/04/xmlenc#sha256"/>
        <DigestValue>ohw4nzwXuTYSVmSpBptvx8O3/ZoXO9I3CtbwcSxjrD8=</DigestValue>
      </Reference>
      <Reference URI="/xl/worksheets/sheet20.xml?ContentType=application/vnd.openxmlformats-officedocument.spreadsheetml.worksheet+xml">
        <DigestMethod Algorithm="http://www.w3.org/2001/04/xmlenc#sha256"/>
        <DigestValue>RRJ1ct0jGYFiPxXOlVHVt8xzHS5h4K+vbD2ZclINuBc=</DigestValue>
      </Reference>
      <Reference URI="/xl/worksheets/sheet21.xml?ContentType=application/vnd.openxmlformats-officedocument.spreadsheetml.worksheet+xml">
        <DigestMethod Algorithm="http://www.w3.org/2001/04/xmlenc#sha256"/>
        <DigestValue>Xpotl1ZUmY4vLWel05G2t2m/eYJcdKWXnamdSOU47ns=</DigestValue>
      </Reference>
      <Reference URI="/xl/worksheets/sheet22.xml?ContentType=application/vnd.openxmlformats-officedocument.spreadsheetml.worksheet+xml">
        <DigestMethod Algorithm="http://www.w3.org/2001/04/xmlenc#sha256"/>
        <DigestValue>Ynpt9ZrkUeKRPHEl26jFAHpl1r8QrfjeeXrKQnvswm8=</DigestValue>
      </Reference>
      <Reference URI="/xl/worksheets/sheet23.xml?ContentType=application/vnd.openxmlformats-officedocument.spreadsheetml.worksheet+xml">
        <DigestMethod Algorithm="http://www.w3.org/2001/04/xmlenc#sha256"/>
        <DigestValue>ULOQUU0Y1iMvLdbgJddOYIXKbxdqiQTyL6h6Y7efmYU=</DigestValue>
      </Reference>
      <Reference URI="/xl/worksheets/sheet24.xml?ContentType=application/vnd.openxmlformats-officedocument.spreadsheetml.worksheet+xml">
        <DigestMethod Algorithm="http://www.w3.org/2001/04/xmlenc#sha256"/>
        <DigestValue>ckDmWG+zAHGhmiEsO7/hP7cLTOt5Gt1f1JMcPs2qKAU=</DigestValue>
      </Reference>
      <Reference URI="/xl/worksheets/sheet25.xml?ContentType=application/vnd.openxmlformats-officedocument.spreadsheetml.worksheet+xml">
        <DigestMethod Algorithm="http://www.w3.org/2001/04/xmlenc#sha256"/>
        <DigestValue>b66mizp4REG31/SNo5eisJAz1TX/FONyNzgXj1Y3Z9k=</DigestValue>
      </Reference>
      <Reference URI="/xl/worksheets/sheet26.xml?ContentType=application/vnd.openxmlformats-officedocument.spreadsheetml.worksheet+xml">
        <DigestMethod Algorithm="http://www.w3.org/2001/04/xmlenc#sha256"/>
        <DigestValue>qKY54ajJ1Wg0mof/kEwCJfqyF6JVq4/8M09hpuJQnek=</DigestValue>
      </Reference>
      <Reference URI="/xl/worksheets/sheet27.xml?ContentType=application/vnd.openxmlformats-officedocument.spreadsheetml.worksheet+xml">
        <DigestMethod Algorithm="http://www.w3.org/2001/04/xmlenc#sha256"/>
        <DigestValue>hIZCnqI8t5EWkLUKmcTNxqJ/zPZvoY7BHs24xKxBHAc=</DigestValue>
      </Reference>
      <Reference URI="/xl/worksheets/sheet28.xml?ContentType=application/vnd.openxmlformats-officedocument.spreadsheetml.worksheet+xml">
        <DigestMethod Algorithm="http://www.w3.org/2001/04/xmlenc#sha256"/>
        <DigestValue>uUf+PbL9uHyImBDMXYl6h8Lj5t7LBg/92w77cLd+gwI=</DigestValue>
      </Reference>
      <Reference URI="/xl/worksheets/sheet29.xml?ContentType=application/vnd.openxmlformats-officedocument.spreadsheetml.worksheet+xml">
        <DigestMethod Algorithm="http://www.w3.org/2001/04/xmlenc#sha256"/>
        <DigestValue>Fnvgf2cE71ikGfkNzv+ZpV/nh4+MqDcB1VGY7GpQa8A=</DigestValue>
      </Reference>
      <Reference URI="/xl/worksheets/sheet3.xml?ContentType=application/vnd.openxmlformats-officedocument.spreadsheetml.worksheet+xml">
        <DigestMethod Algorithm="http://www.w3.org/2001/04/xmlenc#sha256"/>
        <DigestValue>LnC7YhvjzpeDvp6OEJUSqG3S1f2EjGm/FrB0pGgFe+k=</DigestValue>
      </Reference>
      <Reference URI="/xl/worksheets/sheet4.xml?ContentType=application/vnd.openxmlformats-officedocument.spreadsheetml.worksheet+xml">
        <DigestMethod Algorithm="http://www.w3.org/2001/04/xmlenc#sha256"/>
        <DigestValue>hMJRRHDd2WhALcjqRHa+Xmaq8eGNkVhiw0xFzAmglXc=</DigestValue>
      </Reference>
      <Reference URI="/xl/worksheets/sheet5.xml?ContentType=application/vnd.openxmlformats-officedocument.spreadsheetml.worksheet+xml">
        <DigestMethod Algorithm="http://www.w3.org/2001/04/xmlenc#sha256"/>
        <DigestValue>d9YuuwqN2N0QYRVnYzfcAIuMlm0T3dg+mH5su2EWj88=</DigestValue>
      </Reference>
      <Reference URI="/xl/worksheets/sheet6.xml?ContentType=application/vnd.openxmlformats-officedocument.spreadsheetml.worksheet+xml">
        <DigestMethod Algorithm="http://www.w3.org/2001/04/xmlenc#sha256"/>
        <DigestValue>XWO+1Sv/0pOv+2XuFDg0OfcXqqM0qsLFgMrWDb25WmY=</DigestValue>
      </Reference>
      <Reference URI="/xl/worksheets/sheet7.xml?ContentType=application/vnd.openxmlformats-officedocument.spreadsheetml.worksheet+xml">
        <DigestMethod Algorithm="http://www.w3.org/2001/04/xmlenc#sha256"/>
        <DigestValue>oV8kDopatkSvxIhYocE52dTopHIOBwLvsluQ5zQ0yNM=</DigestValue>
      </Reference>
      <Reference URI="/xl/worksheets/sheet8.xml?ContentType=application/vnd.openxmlformats-officedocument.spreadsheetml.worksheet+xml">
        <DigestMethod Algorithm="http://www.w3.org/2001/04/xmlenc#sha256"/>
        <DigestValue>eUVjEp26aLXfg0AkeDN7madi0J8EDhfjy3rni9wGzxA=</DigestValue>
      </Reference>
      <Reference URI="/xl/worksheets/sheet9.xml?ContentType=application/vnd.openxmlformats-officedocument.spreadsheetml.worksheet+xml">
        <DigestMethod Algorithm="http://www.w3.org/2001/04/xmlenc#sha256"/>
        <DigestValue>2CV/SM/eYAS0e4X+gUJZDPevryaUGO1e23Zwfk51ps0=</DigestValue>
      </Reference>
    </Manifest>
    <SignatureProperties>
      <SignatureProperty Id="idSignatureTime" Target="#idPackageSignature">
        <mdssi:SignatureTime xmlns:mdssi="http://schemas.openxmlformats.org/package/2006/digital-signature">
          <mdssi:Format>YYYY-MM-DDThh:mm:ssTZD</mdssi:Format>
          <mdssi:Value>2023-03-01T13:33:30Z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2023-03-01T13:33:30Z</xd:SigningTime>
          <xd:SigningCertificate>
            <xd:Cert>
              <xd:CertDigest>
                <DigestMethod Algorithm="http://www.w3.org/2001/04/xmlenc#sha256"/>
                <DigestValue>JMsEx5xPsJ6Xs7lRCw2oCwBpLF1uKRMJw6C18j2VNio=</DigestValue>
              </xd:CertDigest>
              <xd:IssuerSerial>
                <X509IssuerName>CN=NBG Class 2 INT Sub CA, DC=nbg, DC=ge</X509IssuerName>
                <X509SerialNumber>416730843195873312240953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2023-03-01T12:21:30Z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