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919" activeTab="6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75" l="1"/>
  <c r="B1" i="85"/>
  <c r="B1" i="52" l="1"/>
  <c r="B1" i="88"/>
  <c r="B1" i="73"/>
  <c r="B1" i="89"/>
  <c r="B1" i="94"/>
  <c r="B1" i="69"/>
  <c r="B1" i="90"/>
  <c r="B1" i="64"/>
  <c r="B1" i="91"/>
  <c r="B1" i="93"/>
  <c r="B1" i="92"/>
  <c r="B1" i="95"/>
  <c r="B1" i="86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5"/>
  <c r="B2" i="83"/>
  <c r="C45" i="69" l="1"/>
  <c r="B1" i="83" l="1"/>
  <c r="B1" i="84"/>
  <c r="B17" i="84"/>
  <c r="B16" i="84"/>
  <c r="B15" i="84"/>
  <c r="C5" i="73" l="1"/>
</calcChain>
</file>

<file path=xl/sharedStrings.xml><?xml version="1.0" encoding="utf-8"?>
<sst xmlns="http://schemas.openxmlformats.org/spreadsheetml/2006/main" count="754" uniqueCount="515">
  <si>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</si>
  <si>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</si>
  <si>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</si>
  <si>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</si>
  <si>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</si>
  <si>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</si>
  <si>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</si>
  <si>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</si>
  <si>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</si>
  <si>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</si>
  <si>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</si>
  <si>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</si>
  <si>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</si>
  <si>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</si>
  <si>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</si>
  <si>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</si>
  <si>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</si>
  <si>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</si>
  <si>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</si>
  <si>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</si>
  <si>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</si>
  <si>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</si>
  <si>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</si>
  <si>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</si>
  <si>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</si>
  <si>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</si>
  <si>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</si>
  <si>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</si>
  <si>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</si>
  <si>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</si>
  <si>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</si>
  <si>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</si>
  <si>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</si>
  <si>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</si>
  <si>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</si>
  <si>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</si>
  <si>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</si>
  <si>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</si>
  <si>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</si>
  <si>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</si>
  <si>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</si>
  <si>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</si>
  <si>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</si>
  <si>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</si>
  <si>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</si>
  <si>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</si>
  <si>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</si>
  <si>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</si>
  <si>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</si>
  <si>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</si>
  <si>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</si>
  <si>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</si>
  <si>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</si>
  <si>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</si>
  <si>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</si>
  <si>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</si>
  <si>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</si>
  <si>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</si>
  <si>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</si>
  <si>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</si>
  <si>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</si>
  <si>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</si>
  <si>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</si>
  <si>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</si>
  <si>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</si>
  <si>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</si>
  <si>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</si>
  <si>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</si>
  <si>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</si>
  <si>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</si>
  <si>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</si>
  <si>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</si>
  <si>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</si>
  <si>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</si>
  <si>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</si>
  <si>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</si>
  <si>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</si>
  <si>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</si>
  <si>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</si>
  <si>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</si>
  <si>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</si>
  <si>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</si>
  <si>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</si>
  <si>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</si>
  <si>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</si>
  <si>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</si>
  <si>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</si>
  <si>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</si>
  <si>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</si>
  <si>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</si>
  <si>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</si>
  <si>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</si>
  <si>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</si>
  <si>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</si>
  <si>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</si>
  <si>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</si>
  <si>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</si>
  <si>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</si>
  <si>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</si>
  <si>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</si>
  <si>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</si>
  <si>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</si>
  <si>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</si>
  <si>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</si>
  <si>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</si>
  <si>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</si>
  <si>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</si>
  <si>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</si>
  <si>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</si>
  <si>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</si>
  <si>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</si>
  <si>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</si>
  <si>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</si>
  <si>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</si>
  <si>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</si>
  <si>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</si>
  <si>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</si>
  <si>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</si>
  <si>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</si>
  <si>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</si>
  <si>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</si>
  <si>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</si>
  <si>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</si>
  <si>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</si>
  <si>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</si>
  <si>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</si>
  <si>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</si>
  <si>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</si>
  <si>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</si>
  <si>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</si>
  <si>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</si>
  <si>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</si>
  <si>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</si>
  <si>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</si>
  <si>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</si>
  <si>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</si>
  <si>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</si>
  <si>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</si>
  <si>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</si>
  <si>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</si>
  <si>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</si>
  <si>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</si>
  <si>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</si>
  <si>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</si>
  <si>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</si>
  <si>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</si>
  <si>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</si>
  <si>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</si>
  <si>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</si>
  <si>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</si>
  <si>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</si>
  <si>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</si>
  <si>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</si>
  <si>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</si>
  <si>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</si>
  <si>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</si>
  <si>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</si>
  <si>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</si>
  <si>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</si>
  <si>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</si>
  <si>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</si>
  <si>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</si>
  <si>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</si>
  <si>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</si>
  <si>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</si>
  <si>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</si>
  <si>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</si>
  <si>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</si>
  <si>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</si>
  <si>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</si>
  <si>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</si>
  <si>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</si>
  <si>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</si>
  <si>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</si>
  <si>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</si>
  <si>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</si>
  <si>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</si>
  <si>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</si>
  <si>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</si>
  <si>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</si>
  <si>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</si>
  <si>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</si>
  <si>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</si>
  <si>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</si>
  <si>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</si>
  <si>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</si>
  <si>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</si>
  <si>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</si>
  <si>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</si>
  <si>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</si>
  <si>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</si>
  <si>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</si>
  <si>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</si>
  <si>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</si>
  <si>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</si>
  <si>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</si>
  <si>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</si>
  <si>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</si>
  <si>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</si>
  <si>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</si>
  <si>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</si>
  <si>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</si>
  <si>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</si>
  <si>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</si>
  <si>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</si>
  <si>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</si>
  <si>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</si>
  <si>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</si>
  <si>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</si>
  <si>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</si>
  <si>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</si>
  <si>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</si>
  <si>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</si>
  <si>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</si>
  <si>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</si>
  <si>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</si>
  <si>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</si>
  <si>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</si>
  <si>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</si>
  <si>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</si>
  <si>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</si>
  <si>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</si>
  <si>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</si>
  <si>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</si>
  <si>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</si>
  <si>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</si>
  <si>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</si>
  <si>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</si>
  <si>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</si>
  <si>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</si>
  <si>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</si>
  <si>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</si>
  <si>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</si>
  <si>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</si>
  <si>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</si>
  <si>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</si>
  <si>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</si>
  <si>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</si>
  <si>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</si>
  <si>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</si>
  <si>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</si>
  <si>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</si>
  <si>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</si>
  <si>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</si>
  <si>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</si>
  <si>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</si>
  <si>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</si>
  <si>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</si>
  <si>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</si>
  <si>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</si>
  <si>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</si>
  <si>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</si>
  <si>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</si>
  <si>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</si>
  <si>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</si>
  <si>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</si>
  <si>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</si>
  <si>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</si>
  <si>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</si>
  <si>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</si>
  <si>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</si>
  <si>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</si>
  <si>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</si>
  <si>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</si>
  <si>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</si>
  <si>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</si>
  <si>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</si>
  <si>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</si>
  <si>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</si>
  <si>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</si>
  <si>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</si>
  <si>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</si>
  <si>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</si>
  <si>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</si>
  <si>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</si>
  <si>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</si>
  <si>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</si>
  <si>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</si>
  <si>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</si>
  <si>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</si>
  <si>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</si>
  <si>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</si>
  <si>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</si>
  <si>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</si>
  <si>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</si>
  <si>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</si>
  <si>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</si>
  <si>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</si>
  <si>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</si>
  <si>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</si>
  <si>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</si>
  <si>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</si>
  <si>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</si>
  <si>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</si>
  <si>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</si>
  <si>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</si>
  <si>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</si>
  <si>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</si>
  <si>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</si>
  <si>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</si>
  <si>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</si>
  <si>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</si>
  <si>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</si>
  <si>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</si>
  <si>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</si>
  <si>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</si>
  <si>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</si>
  <si>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</si>
  <si>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</si>
  <si>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</si>
  <si>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</si>
  <si>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</si>
  <si>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</si>
  <si>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</si>
  <si>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</si>
  <si>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</si>
  <si>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</si>
  <si>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</si>
  <si>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</si>
  <si>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</si>
  <si>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</si>
  <si>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</si>
  <si>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</si>
  <si>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</si>
  <si>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</si>
  <si>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</si>
  <si>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</si>
  <si>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</si>
  <si>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</si>
  <si>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</si>
  <si>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</si>
  <si>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</si>
  <si>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</si>
  <si>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</si>
  <si>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</si>
  <si>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</si>
  <si>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</si>
  <si>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</si>
  <si>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</si>
  <si>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</si>
  <si>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</si>
  <si>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</si>
  <si>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</si>
  <si>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</si>
  <si>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</si>
  <si>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</si>
  <si>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</si>
  <si>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</si>
  <si>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</si>
  <si>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</si>
  <si>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</si>
  <si>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</si>
  <si>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</si>
  <si>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</si>
  <si>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</si>
  <si>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</si>
  <si>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</si>
  <si>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</si>
  <si>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</si>
  <si>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</si>
  <si>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</si>
  <si>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</si>
  <si>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</si>
  <si>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</si>
  <si>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</si>
  <si>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</si>
  <si>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</si>
  <si>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</si>
  <si>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</si>
  <si>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</si>
  <si>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</si>
  <si>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</si>
  <si>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</si>
  <si>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</si>
  <si>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</si>
  <si>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</si>
  <si>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</si>
  <si>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</si>
  <si>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</si>
  <si>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</si>
  <si>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</si>
  <si>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</si>
  <si>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</si>
  <si>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</si>
  <si>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</si>
  <si>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</si>
  <si>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</si>
  <si>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</si>
  <si>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</si>
  <si>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</si>
  <si>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</si>
  <si>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</si>
  <si>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</si>
  <si>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</si>
  <si>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</si>
  <si>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</si>
  <si>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</si>
  <si>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</si>
  <si>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</si>
  <si>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</si>
  <si>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</si>
  <si>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</si>
  <si>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</si>
  <si>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</si>
  <si>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</si>
  <si>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</si>
  <si>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</si>
  <si>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</si>
  <si>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</si>
  <si>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</si>
  <si>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</si>
  <si>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</si>
  <si>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</si>
  <si>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</si>
  <si>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</si>
  <si>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</si>
  <si>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</si>
  <si>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</si>
  <si>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</si>
  <si>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</si>
  <si>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</si>
  <si>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</si>
  <si>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</si>
  <si>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</si>
  <si>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</si>
  <si>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</si>
  <si>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</si>
  <si>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</si>
  <si>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</si>
  <si>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</si>
  <si>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</si>
  <si>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</si>
  <si>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</si>
  <si>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</si>
  <si>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</si>
  <si>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</si>
  <si>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</si>
  <si>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</si>
  <si>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</si>
  <si>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</si>
  <si>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</si>
  <si>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</si>
  <si>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</si>
  <si>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</si>
  <si>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</si>
  <si>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</si>
  <si>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</si>
  <si>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</si>
  <si>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</si>
  <si>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</si>
  <si>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</si>
  <si>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</si>
  <si>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</si>
  <si>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</si>
  <si>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</si>
  <si>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</si>
  <si>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</si>
  <si>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</si>
  <si>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</si>
  <si>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</si>
  <si>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</si>
  <si>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</si>
  <si>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</si>
  <si>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</si>
  <si>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</si>
  <si>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</si>
  <si>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</si>
  <si>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</si>
  <si>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</si>
  <si>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</si>
  <si>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</si>
  <si>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</si>
  <si>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</si>
  <si>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</si>
  <si>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</si>
  <si>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</si>
  <si>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</si>
  <si>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</si>
  <si>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</si>
  <si>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</si>
  <si>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</si>
  <si>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</si>
  <si>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</si>
  <si>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</si>
  <si>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6.2.1</t>
  </si>
  <si>
    <t>Of which general loan loss reserves</t>
  </si>
  <si>
    <t xml:space="preserve">Of which COVID 19 related general loan loss reserves </t>
  </si>
  <si>
    <t>Of which general reserves on off-balance items</t>
  </si>
  <si>
    <t>JSC ProCredit Bank</t>
  </si>
  <si>
    <t>Marcel Sebastian Zeitinger</t>
  </si>
  <si>
    <t>Alex Matua</t>
  </si>
  <si>
    <t>www.procreditbank.ge</t>
  </si>
  <si>
    <t>X</t>
  </si>
  <si>
    <t>Table 9 (Capital), N39</t>
  </si>
  <si>
    <t>Table 9 (Capital), N17</t>
  </si>
  <si>
    <t>Table 9 (Capital), N10</t>
  </si>
  <si>
    <t>Table 9 (Capital), N37</t>
  </si>
  <si>
    <t>Table 9 (Capital), N2</t>
  </si>
  <si>
    <t>Table 9 (Capital), N3</t>
  </si>
  <si>
    <t>Table 9 (Capital), N6</t>
  </si>
  <si>
    <t/>
  </si>
  <si>
    <t>Zeinab Lomashvili</t>
  </si>
  <si>
    <t>Natia Tkhilaishvili</t>
  </si>
  <si>
    <t>Jovanka Joleska Popovska</t>
  </si>
  <si>
    <t>Maia Khachidze</t>
  </si>
  <si>
    <t>Rainer Peter Ottenstein</t>
  </si>
  <si>
    <t>Sandrine Massiani</t>
  </si>
  <si>
    <t>ProCredit Holding AG &amp; Co. KGaA</t>
  </si>
  <si>
    <t>Zeitinger Invest GmbH</t>
  </si>
  <si>
    <t>KfW - Kreditanstalt für Wiederaufbau</t>
  </si>
  <si>
    <t>DOEN Participaties BV</t>
  </si>
  <si>
    <t>IFC - International Finance Corporation</t>
  </si>
  <si>
    <t>TIAA-Teachers Insurance and Annuity Association</t>
  </si>
  <si>
    <t>Total value according to NBG's methodology* (with limits)</t>
  </si>
  <si>
    <t>Total value according to Basel methodology (with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</si>
</sst>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sz val="10"/>
      <color rgb="FF333333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71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97" fontId="87" fillId="0" borderId="13" xfId="0" applyNumberFormat="1" applyFont="1" applyBorder="1" applyAlignment="1">
      <alignment vertical="center"/>
    </xf>
    <xf numFmtId="197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97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197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7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7" fontId="2" fillId="0" borderId="25" xfId="0" applyNumberFormat="1" applyFont="1" applyFill="1" applyBorder="1" applyAlignment="1" applyProtection="1">
      <alignment horizontal="right"/>
    </xf>
    <xf numFmtId="197" fontId="2" fillId="36" borderId="25" xfId="0" applyNumberFormat="1" applyFont="1" applyFill="1" applyBorder="1" applyAlignment="1" applyProtection="1">
      <alignment horizontal="right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4" fillId="0" borderId="10" xfId="0" applyNumberFormat="1" applyFont="1" applyFill="1" applyBorder="1" applyAlignment="1">
      <alignment horizontal="left" vertical="center" wrapText="1"/>
    </xf>
    <xf numFmtId="0" fontId="93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1" fontId="85" fillId="0" borderId="0" xfId="0" applyNumberFormat="1" applyFont="1" applyFill="1"/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173" fontId="9" fillId="37" borderId="103" xfId="20" applyBorder="1"/>
    <xf numFmtId="0" fontId="92" fillId="0" borderId="0" xfId="11" applyFont="1" applyFill="1" applyBorder="1" applyProtection="1"/>
    <xf numFmtId="0" fontId="94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7" xfId="20964" applyFont="1" applyFill="1" applyBorder="1" applyAlignment="1">
      <alignment vertical="center"/>
    </xf>
    <xf numFmtId="0" fontId="45" fillId="76" borderId="108" xfId="20964" applyFont="1" applyFill="1" applyBorder="1" applyAlignment="1">
      <alignment vertical="center"/>
    </xf>
    <xf numFmtId="0" fontId="45" fillId="76" borderId="105" xfId="20964" applyFont="1" applyFill="1" applyBorder="1" applyAlignment="1">
      <alignment vertical="center"/>
    </xf>
    <xf numFmtId="0" fontId="104" fillId="70" borderId="104" xfId="20964" applyFont="1" applyFill="1" applyBorder="1" applyAlignment="1">
      <alignment horizontal="center" vertical="center"/>
    </xf>
    <xf numFmtId="0" fontId="104" fillId="70" borderId="105" xfId="20964" applyFont="1" applyFill="1" applyBorder="1" applyAlignment="1">
      <alignment horizontal="left" vertical="center" wrapText="1"/>
    </xf>
    <xf numFmtId="169" fontId="104" fillId="0" borderId="106" xfId="7" applyNumberFormat="1" applyFont="1" applyFill="1" applyBorder="1" applyAlignment="1" applyProtection="1">
      <alignment horizontal="right" vertical="center"/>
      <protection locked="0"/>
    </xf>
    <xf numFmtId="0" fontId="103" fillId="77" borderId="106" xfId="20964" applyFont="1" applyFill="1" applyBorder="1" applyAlignment="1">
      <alignment horizontal="center" vertical="center"/>
    </xf>
    <xf numFmtId="0" fontId="103" fillId="77" borderId="108" xfId="20964" applyFont="1" applyFill="1" applyBorder="1" applyAlignment="1">
      <alignment vertical="top" wrapText="1"/>
    </xf>
    <xf numFmtId="169" fontId="45" fillId="76" borderId="105" xfId="7" applyNumberFormat="1" applyFont="1" applyFill="1" applyBorder="1" applyAlignment="1">
      <alignment horizontal="right" vertical="center"/>
    </xf>
    <xf numFmtId="0" fontId="105" fillId="70" borderId="104" xfId="20964" applyFont="1" applyFill="1" applyBorder="1" applyAlignment="1">
      <alignment horizontal="center" vertical="center"/>
    </xf>
    <xf numFmtId="0" fontId="104" fillId="70" borderId="108" xfId="20964" applyFont="1" applyFill="1" applyBorder="1" applyAlignment="1">
      <alignment vertical="center" wrapText="1"/>
    </xf>
    <xf numFmtId="0" fontId="104" fillId="70" borderId="105" xfId="20964" applyFont="1" applyFill="1" applyBorder="1" applyAlignment="1">
      <alignment horizontal="left" vertical="center"/>
    </xf>
    <xf numFmtId="0" fontId="105" fillId="3" borderId="104" xfId="20964" applyFont="1" applyFill="1" applyBorder="1" applyAlignment="1">
      <alignment horizontal="center" vertical="center"/>
    </xf>
    <xf numFmtId="0" fontId="104" fillId="3" borderId="105" xfId="20964" applyFont="1" applyFill="1" applyBorder="1" applyAlignment="1">
      <alignment horizontal="left" vertical="center"/>
    </xf>
    <xf numFmtId="0" fontId="105" fillId="0" borderId="104" xfId="20964" applyFont="1" applyFill="1" applyBorder="1" applyAlignment="1">
      <alignment horizontal="center" vertical="center"/>
    </xf>
    <xf numFmtId="0" fontId="104" fillId="0" borderId="105" xfId="20964" applyFont="1" applyFill="1" applyBorder="1" applyAlignment="1">
      <alignment horizontal="left" vertical="center"/>
    </xf>
    <xf numFmtId="0" fontId="106" fillId="77" borderId="106" xfId="20964" applyFont="1" applyFill="1" applyBorder="1" applyAlignment="1">
      <alignment horizontal="center" vertical="center"/>
    </xf>
    <xf numFmtId="0" fontId="103" fillId="77" borderId="108" xfId="20964" applyFont="1" applyFill="1" applyBorder="1" applyAlignment="1">
      <alignment vertical="center"/>
    </xf>
    <xf numFmtId="169" fontId="104" fillId="77" borderId="106" xfId="7" applyNumberFormat="1" applyFont="1" applyFill="1" applyBorder="1" applyAlignment="1" applyProtection="1">
      <alignment horizontal="right" vertical="center"/>
      <protection locked="0"/>
    </xf>
    <xf numFmtId="0" fontId="103" fillId="76" borderId="107" xfId="20964" applyFont="1" applyFill="1" applyBorder="1" applyAlignment="1">
      <alignment vertical="center"/>
    </xf>
    <xf numFmtId="0" fontId="103" fillId="76" borderId="108" xfId="20964" applyFont="1" applyFill="1" applyBorder="1" applyAlignment="1">
      <alignment vertical="center"/>
    </xf>
    <xf numFmtId="169" fontId="103" fillId="76" borderId="105" xfId="7" applyNumberFormat="1" applyFont="1" applyFill="1" applyBorder="1" applyAlignment="1">
      <alignment horizontal="right" vertical="center"/>
    </xf>
    <xf numFmtId="0" fontId="108" fillId="3" borderId="104" xfId="20964" applyFont="1" applyFill="1" applyBorder="1" applyAlignment="1">
      <alignment horizontal="center" vertical="center"/>
    </xf>
    <xf numFmtId="0" fontId="109" fillId="77" borderId="106" xfId="20964" applyFont="1" applyFill="1" applyBorder="1" applyAlignment="1">
      <alignment horizontal="center" vertical="center"/>
    </xf>
    <xf numFmtId="0" fontId="45" fillId="77" borderId="108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169" fontId="104" fillId="3" borderId="106" xfId="7" applyNumberFormat="1" applyFont="1" applyFill="1" applyBorder="1" applyAlignment="1" applyProtection="1">
      <alignment horizontal="right" vertical="center"/>
      <protection locked="0"/>
    </xf>
    <xf numFmtId="0" fontId="109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5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98" fillId="0" borderId="106" xfId="0" applyFont="1" applyFill="1" applyBorder="1" applyAlignment="1">
      <alignment horizontal="left" vertical="center" wrapText="1"/>
    </xf>
    <xf numFmtId="10" fontId="94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98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71" fontId="110" fillId="0" borderId="67" xfId="0" applyNumberFormat="1" applyFont="1" applyBorder="1" applyAlignment="1">
      <alignment horizontal="center"/>
    </xf>
    <xf numFmtId="171" fontId="110" fillId="0" borderId="65" xfId="0" applyNumberFormat="1" applyFont="1" applyBorder="1" applyAlignment="1">
      <alignment horizontal="center"/>
    </xf>
    <xf numFmtId="171" fontId="111" fillId="0" borderId="65" xfId="0" applyNumberFormat="1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87" fillId="0" borderId="11" xfId="0" applyFont="1" applyBorder="1" applyAlignment="1">
      <alignment horizontal="right" wrapText="1" indent="1"/>
    </xf>
    <xf numFmtId="197" fontId="84" fillId="0" borderId="13" xfId="0" applyNumberFormat="1" applyFont="1" applyFill="1" applyBorder="1" applyAlignment="1">
      <alignment vertical="center"/>
    </xf>
    <xf numFmtId="0" fontId="87" fillId="0" borderId="11" xfId="0" applyFont="1" applyFill="1" applyBorder="1" applyAlignment="1">
      <alignment horizontal="right" wrapText="1" indent="1"/>
    </xf>
    <xf numFmtId="171" fontId="112" fillId="0" borderId="65" xfId="0" applyNumberFormat="1" applyFont="1" applyFill="1" applyBorder="1" applyAlignment="1">
      <alignment horizontal="center"/>
    </xf>
    <xf numFmtId="171" fontId="110" fillId="0" borderId="68" xfId="0" applyNumberFormat="1" applyFont="1" applyBorder="1" applyAlignment="1">
      <alignment horizontal="center"/>
    </xf>
    <xf numFmtId="171" fontId="113" fillId="36" borderId="60" xfId="0" applyNumberFormat="1" applyFont="1" applyFill="1" applyBorder="1" applyAlignment="1">
      <alignment horizontal="center"/>
    </xf>
    <xf numFmtId="171" fontId="110" fillId="0" borderId="64" xfId="0" applyNumberFormat="1" applyFont="1" applyBorder="1" applyAlignment="1">
      <alignment horizontal="center"/>
    </xf>
    <xf numFmtId="197" fontId="113" fillId="36" borderId="62" xfId="0" applyNumberFormat="1" applyFont="1" applyFill="1" applyBorder="1" applyAlignment="1">
      <alignment vertical="center"/>
    </xf>
    <xf numFmtId="171" fontId="113" fillId="36" borderId="63" xfId="0" applyNumberFormat="1" applyFont="1" applyFill="1" applyBorder="1" applyAlignment="1">
      <alignment horizontal="center"/>
    </xf>
    <xf numFmtId="183" fontId="94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97" fontId="3" fillId="0" borderId="88" xfId="0" applyNumberFormat="1" applyFont="1" applyFill="1" applyBorder="1" applyAlignment="1" applyProtection="1">
      <alignment vertical="center" wrapText="1"/>
      <protection locked="0"/>
    </xf>
    <xf numFmtId="197" fontId="94" fillId="0" borderId="106" xfId="0" applyNumberFormat="1" applyFont="1" applyFill="1" applyBorder="1" applyAlignment="1" applyProtection="1">
      <alignment vertical="center" wrapText="1"/>
      <protection locked="0"/>
    </xf>
    <xf numFmtId="197" fontId="3" fillId="0" borderId="106" xfId="0" applyNumberFormat="1" applyFont="1" applyFill="1" applyBorder="1" applyAlignment="1" applyProtection="1">
      <alignment vertical="center" wrapText="1"/>
      <protection locked="0"/>
    </xf>
    <xf numFmtId="197" fontId="94" fillId="0" borderId="10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6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114" fillId="2" borderId="106" xfId="20962" applyNumberFormat="1" applyFont="1" applyFill="1" applyBorder="1" applyAlignment="1" applyProtection="1">
      <alignment vertical="center"/>
      <protection locked="0"/>
    </xf>
    <xf numFmtId="10" fontId="92" fillId="2" borderId="106" xfId="20962" applyNumberFormat="1" applyFont="1" applyFill="1" applyBorder="1" applyAlignment="1" applyProtection="1">
      <alignment vertical="center"/>
      <protection locked="0"/>
    </xf>
    <xf numFmtId="197" fontId="92" fillId="2" borderId="106" xfId="0" applyNumberFormat="1" applyFont="1" applyFill="1" applyBorder="1" applyAlignment="1" applyProtection="1">
      <alignment vertical="center"/>
      <protection locked="0"/>
    </xf>
    <xf numFmtId="197" fontId="114" fillId="2" borderId="106" xfId="0" applyNumberFormat="1" applyFont="1" applyFill="1" applyBorder="1" applyAlignment="1" applyProtection="1">
      <alignment vertical="center"/>
      <protection locked="0"/>
    </xf>
    <xf numFmtId="9" fontId="114" fillId="2" borderId="25" xfId="20962" applyFont="1" applyFill="1" applyBorder="1" applyAlignment="1" applyProtection="1">
      <alignment vertical="center"/>
      <protection locked="0"/>
    </xf>
    <xf numFmtId="183" fontId="2" fillId="0" borderId="0" xfId="0" applyNumberFormat="1" applyFont="1"/>
    <xf numFmtId="183" fontId="84" fillId="0" borderId="0" xfId="0" applyNumberFormat="1" applyFont="1"/>
    <xf numFmtId="169" fontId="2" fillId="0" borderId="3" xfId="7" applyNumberFormat="1" applyFont="1" applyFill="1" applyBorder="1" applyAlignment="1" applyProtection="1">
      <alignment horizontal="right"/>
      <protection locked="0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>
      <alignment horizontal="right"/>
    </xf>
    <xf numFmtId="169" fontId="2" fillId="3" borderId="3" xfId="7" applyNumberFormat="1" applyFont="1" applyFill="1" applyBorder="1" applyAlignment="1" applyProtection="1">
      <alignment horizontal="right"/>
      <protection locked="0"/>
    </xf>
    <xf numFmtId="169" fontId="2" fillId="3" borderId="3" xfId="7" applyNumberFormat="1" applyFont="1" applyFill="1" applyBorder="1" applyAlignment="1" applyProtection="1">
      <alignment horizontal="right"/>
    </xf>
    <xf numFmtId="169" fontId="2" fillId="3" borderId="22" xfId="7" applyNumberFormat="1" applyFont="1" applyFill="1" applyBorder="1" applyAlignment="1" applyProtection="1">
      <alignment horizontal="right"/>
    </xf>
    <xf numFmtId="169" fontId="45" fillId="0" borderId="3" xfId="7" applyNumberFormat="1" applyFont="1" applyFill="1" applyBorder="1" applyAlignment="1">
      <alignment horizontal="center"/>
    </xf>
    <xf numFmtId="169" fontId="45" fillId="3" borderId="3" xfId="7" applyNumberFormat="1" applyFont="1" applyFill="1" applyBorder="1" applyAlignment="1">
      <alignment horizontal="center"/>
    </xf>
    <xf numFmtId="169" fontId="2" fillId="0" borderId="3" xfId="7" applyNumberFormat="1" applyFont="1" applyFill="1" applyBorder="1" applyAlignment="1" applyProtection="1">
      <alignment horizontal="right" vertical="center"/>
      <protection locked="0"/>
    </xf>
    <xf numFmtId="169" fontId="2" fillId="36" borderId="25" xfId="7" applyNumberFormat="1" applyFont="1" applyFill="1" applyBorder="1" applyAlignment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183" fontId="101" fillId="0" borderId="19" xfId="0" applyNumberFormat="1" applyFont="1" applyBorder="1" applyAlignment="1">
      <alignment horizontal="center" vertical="center" wrapText="1"/>
    </xf>
    <xf numFmtId="183" fontId="101" fillId="0" borderId="20" xfId="0" applyNumberFormat="1" applyFont="1" applyBorder="1" applyAlignment="1">
      <alignment horizontal="center" vertical="center" wrapText="1"/>
    </xf>
    <xf numFmtId="183" fontId="0" fillId="0" borderId="0" xfId="0" applyNumberFormat="1"/>
    <xf numFmtId="183" fontId="3" fillId="0" borderId="0" xfId="0" applyNumberFormat="1" applyFont="1" applyFill="1"/>
    <xf numFmtId="183" fontId="2" fillId="0" borderId="0" xfId="11" applyNumberFormat="1" applyFont="1" applyFill="1" applyBorder="1" applyAlignment="1" applyProtection="1"/>
    <xf numFmtId="183" fontId="92" fillId="0" borderId="0" xfId="11" applyNumberFormat="1" applyFont="1" applyFill="1" applyBorder="1" applyAlignment="1" applyProtection="1"/>
    <xf numFmtId="183" fontId="85" fillId="0" borderId="0" xfId="0" applyNumberFormat="1" applyFont="1"/>
    <xf numFmtId="10" fontId="3" fillId="0" borderId="0" xfId="0" applyNumberFormat="1" applyFont="1" applyFill="1" applyAlignment="1">
      <alignment horizontal="left" vertical="center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168" fontId="3" fillId="0" borderId="0" xfId="7" applyFont="1"/>
    <xf numFmtId="169" fontId="9" fillId="37" borderId="0" xfId="7" applyNumberFormat="1" applyFont="1" applyFill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69" fontId="3" fillId="3" borderId="0" xfId="7" applyNumberFormat="1" applyFont="1" applyFill="1" applyBorder="1" applyAlignment="1">
      <alignment vertical="center"/>
    </xf>
    <xf numFmtId="169" fontId="9" fillId="37" borderId="59" xfId="7" applyNumberFormat="1" applyFont="1" applyFill="1" applyBorder="1"/>
    <xf numFmtId="169" fontId="3" fillId="0" borderId="29" xfId="7" applyNumberFormat="1" applyFont="1" applyFill="1" applyBorder="1" applyAlignment="1">
      <alignment vertical="center"/>
    </xf>
    <xf numFmtId="169" fontId="3" fillId="0" borderId="20" xfId="7" applyNumberFormat="1" applyFont="1" applyFill="1" applyBorder="1" applyAlignment="1">
      <alignment vertical="center"/>
    </xf>
    <xf numFmtId="169" fontId="9" fillId="37" borderId="27" xfId="7" applyNumberFormat="1" applyFont="1" applyFill="1" applyBorder="1"/>
    <xf numFmtId="169" fontId="9" fillId="37" borderId="96" xfId="7" applyNumberFormat="1" applyFont="1" applyFill="1" applyBorder="1"/>
    <xf numFmtId="169" fontId="9" fillId="37" borderId="28" xfId="7" applyNumberFormat="1" applyFont="1" applyFill="1" applyBorder="1"/>
    <xf numFmtId="169" fontId="3" fillId="0" borderId="97" xfId="7" applyNumberFormat="1" applyFont="1" applyFill="1" applyBorder="1" applyAlignment="1">
      <alignment vertical="center"/>
    </xf>
    <xf numFmtId="169" fontId="3" fillId="0" borderId="98" xfId="7" applyNumberFormat="1" applyFont="1" applyFill="1" applyBorder="1" applyAlignment="1">
      <alignment vertical="center"/>
    </xf>
    <xf numFmtId="9" fontId="3" fillId="0" borderId="101" xfId="20962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104" fillId="0" borderId="106" xfId="20962" applyFont="1" applyFill="1" applyBorder="1" applyAlignment="1" applyProtection="1">
      <alignment horizontal="right" vertical="center"/>
      <protection locked="0"/>
    </xf>
    <xf numFmtId="9" fontId="84" fillId="0" borderId="23" xfId="0" applyNumberFormat="1" applyFont="1" applyBorder="1" applyAlignment="1"/>
    <xf numFmtId="0" fontId="4" fillId="36" borderId="88" xfId="0" applyFont="1" applyFill="1" applyBorder="1" applyAlignment="1">
      <alignment horizontal="center" vertical="center" wrapText="1"/>
    </xf>
    <xf numFmtId="0" fontId="84" fillId="0" borderId="106" xfId="0" applyFont="1" applyBorder="1" applyAlignment="1">
      <alignment horizontal="center" vertical="center" wrapText="1"/>
    </xf>
    <xf numFmtId="0" fontId="2" fillId="3" borderId="106" xfId="11" applyFont="1" applyFill="1" applyBorder="1" applyAlignment="1">
      <alignment horizontal="left" vertical="center" wrapText="1"/>
    </xf>
    <xf numFmtId="197" fontId="84" fillId="0" borderId="106" xfId="0" applyNumberFormat="1" applyFont="1" applyBorder="1" applyAlignment="1"/>
    <xf numFmtId="171" fontId="84" fillId="0" borderId="88" xfId="0" applyNumberFormat="1" applyFont="1" applyBorder="1" applyAlignment="1"/>
    <xf numFmtId="171" fontId="84" fillId="36" borderId="26" xfId="0" applyNumberFormat="1" applyFont="1" applyFill="1" applyBorder="1"/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7" xfId="0" applyNumberFormat="1" applyFont="1" applyBorder="1" applyAlignment="1">
      <alignment horizontal="center" vertical="center"/>
    </xf>
    <xf numFmtId="9" fontId="3" fillId="0" borderId="105" xfId="0" applyNumberFormat="1" applyFont="1" applyBorder="1" applyAlignment="1">
      <alignment horizontal="center" vertical="center"/>
    </xf>
    <xf numFmtId="0" fontId="96" fillId="3" borderId="9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70" fontId="3" fillId="0" borderId="91" xfId="20962" applyNumberFormat="1" applyFont="1" applyFill="1" applyBorder="1" applyAlignment="1">
      <alignment horizontal="center" vertical="center"/>
    </xf>
    <xf numFmtId="170" fontId="3" fillId="0" borderId="109" xfId="20962" applyNumberFormat="1" applyFont="1" applyFill="1" applyBorder="1" applyAlignment="1">
      <alignment horizontal="center" vertical="center"/>
    </xf>
    <xf numFmtId="170" fontId="3" fillId="0" borderId="42" xfId="20962" applyNumberFormat="1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vertical="center"/>
    </xf>
    <xf numFmtId="0" fontId="2" fillId="0" borderId="107" xfId="0" applyFont="1" applyFill="1" applyBorder="1" applyAlignment="1">
      <alignment wrapText="1"/>
    </xf>
    <xf numFmtId="0" fontId="2" fillId="0" borderId="97" xfId="0" applyFont="1" applyFill="1" applyBorder="1" applyAlignment="1">
      <alignment wrapText="1"/>
    </xf>
    <xf numFmtId="0" fontId="9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" sqref="C2: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2"/>
      <c r="B1" s="220" t="s">
        <v>350</v>
      </c>
      <c r="C1" s="172"/>
    </row>
    <row r="2" spans="1:3">
      <c r="A2" s="221">
        <v>1</v>
      </c>
      <c r="B2" s="368" t="s">
        <v>351</v>
      </c>
      <c r="C2" s="424" t="s">
        <v>488</v>
      </c>
    </row>
    <row r="3" spans="1:3">
      <c r="A3" s="221">
        <v>2</v>
      </c>
      <c r="B3" s="369" t="s">
        <v>347</v>
      </c>
      <c r="C3" s="424" t="s">
        <v>489</v>
      </c>
    </row>
    <row r="4" spans="1:3">
      <c r="A4" s="221">
        <v>3</v>
      </c>
      <c r="B4" s="370" t="s">
        <v>352</v>
      </c>
      <c r="C4" s="424" t="s">
        <v>490</v>
      </c>
    </row>
    <row r="5" spans="1:3">
      <c r="A5" s="222">
        <v>4</v>
      </c>
      <c r="B5" s="371" t="s">
        <v>348</v>
      </c>
      <c r="C5" s="424" t="s">
        <v>491</v>
      </c>
    </row>
    <row r="6" spans="1:3" s="223" customFormat="1" ht="45.75" customHeight="1">
      <c r="A6" s="513" t="s">
        <v>426</v>
      </c>
      <c r="B6" s="514"/>
      <c r="C6" s="514"/>
    </row>
    <row r="7" spans="1:3" ht="15">
      <c r="A7" s="224" t="s">
        <v>29</v>
      </c>
      <c r="B7" s="220" t="s">
        <v>349</v>
      </c>
    </row>
    <row r="8" spans="1:3">
      <c r="A8" s="172">
        <v>1</v>
      </c>
      <c r="B8" s="270" t="s">
        <v>20</v>
      </c>
    </row>
    <row r="9" spans="1:3">
      <c r="A9" s="172">
        <v>2</v>
      </c>
      <c r="B9" s="271" t="s">
        <v>21</v>
      </c>
    </row>
    <row r="10" spans="1:3">
      <c r="A10" s="172">
        <v>3</v>
      </c>
      <c r="B10" s="271" t="s">
        <v>22</v>
      </c>
    </row>
    <row r="11" spans="1:3">
      <c r="A11" s="172">
        <v>4</v>
      </c>
      <c r="B11" s="271" t="s">
        <v>23</v>
      </c>
      <c r="C11" s="95"/>
    </row>
    <row r="12" spans="1:3">
      <c r="A12" s="172">
        <v>5</v>
      </c>
      <c r="B12" s="271" t="s">
        <v>24</v>
      </c>
    </row>
    <row r="13" spans="1:3">
      <c r="A13" s="172">
        <v>6</v>
      </c>
      <c r="B13" s="272" t="s">
        <v>359</v>
      </c>
    </row>
    <row r="14" spans="1:3">
      <c r="A14" s="172">
        <v>7</v>
      </c>
      <c r="B14" s="271" t="s">
        <v>353</v>
      </c>
    </row>
    <row r="15" spans="1:3">
      <c r="A15" s="172">
        <v>8</v>
      </c>
      <c r="B15" s="271" t="s">
        <v>354</v>
      </c>
    </row>
    <row r="16" spans="1:3">
      <c r="A16" s="172">
        <v>9</v>
      </c>
      <c r="B16" s="271" t="s">
        <v>25</v>
      </c>
    </row>
    <row r="17" spans="1:2">
      <c r="A17" s="367" t="s">
        <v>425</v>
      </c>
      <c r="B17" s="366" t="s">
        <v>411</v>
      </c>
    </row>
    <row r="18" spans="1:2">
      <c r="A18" s="172">
        <v>10</v>
      </c>
      <c r="B18" s="271" t="s">
        <v>26</v>
      </c>
    </row>
    <row r="19" spans="1:2">
      <c r="A19" s="172">
        <v>11</v>
      </c>
      <c r="B19" s="272" t="s">
        <v>355</v>
      </c>
    </row>
    <row r="20" spans="1:2">
      <c r="A20" s="172">
        <v>12</v>
      </c>
      <c r="B20" s="272" t="s">
        <v>27</v>
      </c>
    </row>
    <row r="21" spans="1:2">
      <c r="A21" s="424">
        <v>13</v>
      </c>
      <c r="B21" s="425" t="s">
        <v>356</v>
      </c>
    </row>
    <row r="22" spans="1:2">
      <c r="A22" s="424">
        <v>14</v>
      </c>
      <c r="B22" s="426" t="s">
        <v>383</v>
      </c>
    </row>
    <row r="23" spans="1:2">
      <c r="A23" s="427">
        <v>15</v>
      </c>
      <c r="B23" s="428" t="s">
        <v>28</v>
      </c>
    </row>
    <row r="24" spans="1:2">
      <c r="A24" s="427">
        <v>15.1</v>
      </c>
      <c r="B24" s="429" t="s">
        <v>438</v>
      </c>
    </row>
    <row r="25" spans="1:2">
      <c r="A25" s="98"/>
      <c r="B25" s="15"/>
    </row>
    <row r="26" spans="1:2">
      <c r="A26" s="98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9.5703125" style="9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86" customFormat="1" ht="15.75" customHeight="1">
      <c r="A2" s="86" t="s">
        <v>31</v>
      </c>
      <c r="B2" s="475">
        <f>'2. RC'!B2</f>
        <v>44104</v>
      </c>
    </row>
    <row r="3" spans="1:4" s="86" customFormat="1" ht="15.75" customHeight="1"/>
    <row r="4" spans="1:4" ht="13.5" thickBot="1">
      <c r="A4" s="98" t="s">
        <v>251</v>
      </c>
      <c r="B4" s="153" t="s">
        <v>250</v>
      </c>
    </row>
    <row r="5" spans="1:4">
      <c r="A5" s="99" t="s">
        <v>6</v>
      </c>
      <c r="B5" s="100"/>
      <c r="C5" s="101" t="s">
        <v>73</v>
      </c>
    </row>
    <row r="6" spans="1:4">
      <c r="A6" s="102">
        <v>1</v>
      </c>
      <c r="B6" s="103" t="s">
        <v>249</v>
      </c>
      <c r="C6" s="104">
        <v>193725151.7563</v>
      </c>
      <c r="D6" s="206"/>
    </row>
    <row r="7" spans="1:4">
      <c r="A7" s="102">
        <v>2</v>
      </c>
      <c r="B7" s="105" t="s">
        <v>248</v>
      </c>
      <c r="C7" s="106">
        <v>100351374.99000001</v>
      </c>
      <c r="D7" s="206"/>
    </row>
    <row r="8" spans="1:4">
      <c r="A8" s="102">
        <v>3</v>
      </c>
      <c r="B8" s="107" t="s">
        <v>247</v>
      </c>
      <c r="C8" s="106">
        <v>51324298.829999998</v>
      </c>
      <c r="D8" s="206"/>
    </row>
    <row r="9" spans="1:4">
      <c r="A9" s="102">
        <v>4</v>
      </c>
      <c r="B9" s="107" t="s">
        <v>246</v>
      </c>
      <c r="C9" s="106"/>
      <c r="D9" s="206"/>
    </row>
    <row r="10" spans="1:4">
      <c r="A10" s="102">
        <v>5</v>
      </c>
      <c r="B10" s="107" t="s">
        <v>245</v>
      </c>
      <c r="C10" s="106"/>
      <c r="D10" s="206"/>
    </row>
    <row r="11" spans="1:4">
      <c r="A11" s="102">
        <v>6</v>
      </c>
      <c r="B11" s="108" t="s">
        <v>244</v>
      </c>
      <c r="C11" s="106">
        <v>42049477.936300009</v>
      </c>
      <c r="D11" s="206"/>
    </row>
    <row r="12" spans="1:4" s="76" customFormat="1">
      <c r="A12" s="102">
        <v>7</v>
      </c>
      <c r="B12" s="103" t="s">
        <v>243</v>
      </c>
      <c r="C12" s="109">
        <v>6878102.9100000001</v>
      </c>
      <c r="D12" s="206"/>
    </row>
    <row r="13" spans="1:4" s="76" customFormat="1">
      <c r="A13" s="102">
        <v>8</v>
      </c>
      <c r="B13" s="110" t="s">
        <v>242</v>
      </c>
      <c r="C13" s="111"/>
      <c r="D13" s="206"/>
    </row>
    <row r="14" spans="1:4" s="76" customFormat="1" ht="25.5">
      <c r="A14" s="102">
        <v>9</v>
      </c>
      <c r="B14" s="112" t="s">
        <v>241</v>
      </c>
      <c r="C14" s="111"/>
      <c r="D14" s="206"/>
    </row>
    <row r="15" spans="1:4" s="76" customFormat="1">
      <c r="A15" s="102">
        <v>10</v>
      </c>
      <c r="B15" s="113" t="s">
        <v>240</v>
      </c>
      <c r="C15" s="111">
        <v>683530.73000000045</v>
      </c>
      <c r="D15" s="206"/>
    </row>
    <row r="16" spans="1:4" s="76" customFormat="1">
      <c r="A16" s="102">
        <v>11</v>
      </c>
      <c r="B16" s="114" t="s">
        <v>239</v>
      </c>
      <c r="C16" s="111"/>
      <c r="D16" s="206"/>
    </row>
    <row r="17" spans="1:4" s="76" customFormat="1">
      <c r="A17" s="102">
        <v>12</v>
      </c>
      <c r="B17" s="113" t="s">
        <v>238</v>
      </c>
      <c r="C17" s="111"/>
      <c r="D17" s="206"/>
    </row>
    <row r="18" spans="1:4" s="76" customFormat="1">
      <c r="A18" s="102">
        <v>13</v>
      </c>
      <c r="B18" s="113" t="s">
        <v>237</v>
      </c>
      <c r="C18" s="111"/>
      <c r="D18" s="206"/>
    </row>
    <row r="19" spans="1:4" s="76" customFormat="1">
      <c r="A19" s="102">
        <v>14</v>
      </c>
      <c r="B19" s="113" t="s">
        <v>236</v>
      </c>
      <c r="C19" s="111"/>
      <c r="D19" s="206"/>
    </row>
    <row r="20" spans="1:4" s="76" customFormat="1">
      <c r="A20" s="102">
        <v>15</v>
      </c>
      <c r="B20" s="113" t="s">
        <v>235</v>
      </c>
      <c r="C20" s="111"/>
      <c r="D20" s="206"/>
    </row>
    <row r="21" spans="1:4" s="76" customFormat="1" ht="25.5">
      <c r="A21" s="102">
        <v>16</v>
      </c>
      <c r="B21" s="112" t="s">
        <v>234</v>
      </c>
      <c r="C21" s="111"/>
      <c r="D21" s="206"/>
    </row>
    <row r="22" spans="1:4" s="76" customFormat="1">
      <c r="A22" s="102">
        <v>17</v>
      </c>
      <c r="B22" s="115" t="s">
        <v>233</v>
      </c>
      <c r="C22" s="111">
        <v>6194572.1799999997</v>
      </c>
      <c r="D22" s="206"/>
    </row>
    <row r="23" spans="1:4" s="76" customFormat="1">
      <c r="A23" s="102">
        <v>18</v>
      </c>
      <c r="B23" s="112" t="s">
        <v>232</v>
      </c>
      <c r="C23" s="111">
        <v>0</v>
      </c>
      <c r="D23" s="206"/>
    </row>
    <row r="24" spans="1:4" s="76" customFormat="1" ht="25.5">
      <c r="A24" s="102">
        <v>19</v>
      </c>
      <c r="B24" s="112" t="s">
        <v>209</v>
      </c>
      <c r="C24" s="111">
        <v>0</v>
      </c>
      <c r="D24" s="206"/>
    </row>
    <row r="25" spans="1:4" s="76" customFormat="1">
      <c r="A25" s="102">
        <v>20</v>
      </c>
      <c r="B25" s="116" t="s">
        <v>231</v>
      </c>
      <c r="C25" s="111">
        <v>0</v>
      </c>
      <c r="D25" s="206"/>
    </row>
    <row r="26" spans="1:4" s="76" customFormat="1">
      <c r="A26" s="102">
        <v>21</v>
      </c>
      <c r="B26" s="116" t="s">
        <v>230</v>
      </c>
      <c r="C26" s="111">
        <v>0</v>
      </c>
      <c r="D26" s="206"/>
    </row>
    <row r="27" spans="1:4" s="76" customFormat="1">
      <c r="A27" s="102">
        <v>22</v>
      </c>
      <c r="B27" s="116" t="s">
        <v>229</v>
      </c>
      <c r="C27" s="111">
        <v>0</v>
      </c>
      <c r="D27" s="206"/>
    </row>
    <row r="28" spans="1:4" s="76" customFormat="1">
      <c r="A28" s="102">
        <v>23</v>
      </c>
      <c r="B28" s="117" t="s">
        <v>228</v>
      </c>
      <c r="C28" s="109">
        <v>186847048.84630001</v>
      </c>
      <c r="D28" s="206"/>
    </row>
    <row r="29" spans="1:4" s="76" customFormat="1">
      <c r="A29" s="118"/>
      <c r="B29" s="119"/>
      <c r="C29" s="111"/>
      <c r="D29" s="206"/>
    </row>
    <row r="30" spans="1:4" s="76" customFormat="1">
      <c r="A30" s="118">
        <v>24</v>
      </c>
      <c r="B30" s="117" t="s">
        <v>227</v>
      </c>
      <c r="C30" s="109">
        <v>0</v>
      </c>
      <c r="D30" s="206"/>
    </row>
    <row r="31" spans="1:4" s="76" customFormat="1">
      <c r="A31" s="118">
        <v>25</v>
      </c>
      <c r="B31" s="107" t="s">
        <v>226</v>
      </c>
      <c r="C31" s="120">
        <v>0</v>
      </c>
      <c r="D31" s="206"/>
    </row>
    <row r="32" spans="1:4" s="76" customFormat="1">
      <c r="A32" s="118">
        <v>26</v>
      </c>
      <c r="B32" s="121" t="s">
        <v>308</v>
      </c>
      <c r="C32" s="111"/>
      <c r="D32" s="206"/>
    </row>
    <row r="33" spans="1:4" s="76" customFormat="1">
      <c r="A33" s="118">
        <v>27</v>
      </c>
      <c r="B33" s="121" t="s">
        <v>225</v>
      </c>
      <c r="C33" s="111"/>
      <c r="D33" s="206"/>
    </row>
    <row r="34" spans="1:4" s="76" customFormat="1">
      <c r="A34" s="118">
        <v>28</v>
      </c>
      <c r="B34" s="107" t="s">
        <v>224</v>
      </c>
      <c r="C34" s="111"/>
      <c r="D34" s="206"/>
    </row>
    <row r="35" spans="1:4" s="76" customFormat="1">
      <c r="A35" s="118">
        <v>29</v>
      </c>
      <c r="B35" s="117" t="s">
        <v>223</v>
      </c>
      <c r="C35" s="109">
        <v>0</v>
      </c>
      <c r="D35" s="206"/>
    </row>
    <row r="36" spans="1:4" s="76" customFormat="1">
      <c r="A36" s="118">
        <v>30</v>
      </c>
      <c r="B36" s="112" t="s">
        <v>222</v>
      </c>
      <c r="C36" s="111">
        <v>0</v>
      </c>
      <c r="D36" s="206"/>
    </row>
    <row r="37" spans="1:4" s="76" customFormat="1">
      <c r="A37" s="118">
        <v>31</v>
      </c>
      <c r="B37" s="113" t="s">
        <v>221</v>
      </c>
      <c r="C37" s="111">
        <v>0</v>
      </c>
      <c r="D37" s="206"/>
    </row>
    <row r="38" spans="1:4" s="76" customFormat="1" ht="25.5">
      <c r="A38" s="118">
        <v>32</v>
      </c>
      <c r="B38" s="112" t="s">
        <v>220</v>
      </c>
      <c r="C38" s="111">
        <v>0</v>
      </c>
      <c r="D38" s="206"/>
    </row>
    <row r="39" spans="1:4" s="76" customFormat="1" ht="25.5">
      <c r="A39" s="118">
        <v>33</v>
      </c>
      <c r="B39" s="112" t="s">
        <v>209</v>
      </c>
      <c r="C39" s="111">
        <v>0</v>
      </c>
      <c r="D39" s="206"/>
    </row>
    <row r="40" spans="1:4" s="76" customFormat="1">
      <c r="A40" s="118">
        <v>34</v>
      </c>
      <c r="B40" s="116" t="s">
        <v>219</v>
      </c>
      <c r="C40" s="111">
        <v>0</v>
      </c>
      <c r="D40" s="206"/>
    </row>
    <row r="41" spans="1:4" s="76" customFormat="1">
      <c r="A41" s="118">
        <v>35</v>
      </c>
      <c r="B41" s="117" t="s">
        <v>218</v>
      </c>
      <c r="C41" s="109">
        <v>0</v>
      </c>
      <c r="D41" s="206"/>
    </row>
    <row r="42" spans="1:4" s="76" customFormat="1">
      <c r="A42" s="118"/>
      <c r="B42" s="119"/>
      <c r="C42" s="111"/>
      <c r="D42" s="206"/>
    </row>
    <row r="43" spans="1:4" s="76" customFormat="1">
      <c r="A43" s="118">
        <v>36</v>
      </c>
      <c r="B43" s="122" t="s">
        <v>217</v>
      </c>
      <c r="C43" s="109">
        <v>61712510.840523049</v>
      </c>
      <c r="D43" s="206"/>
    </row>
    <row r="44" spans="1:4" s="76" customFormat="1">
      <c r="A44" s="118">
        <v>37</v>
      </c>
      <c r="B44" s="107" t="s">
        <v>216</v>
      </c>
      <c r="C44" s="111">
        <v>45509900</v>
      </c>
      <c r="D44" s="206"/>
    </row>
    <row r="45" spans="1:4" s="76" customFormat="1">
      <c r="A45" s="118">
        <v>38</v>
      </c>
      <c r="B45" s="107" t="s">
        <v>215</v>
      </c>
      <c r="C45" s="111"/>
      <c r="D45" s="206"/>
    </row>
    <row r="46" spans="1:4" s="76" customFormat="1">
      <c r="A46" s="118">
        <v>39</v>
      </c>
      <c r="B46" s="107" t="s">
        <v>214</v>
      </c>
      <c r="C46" s="111">
        <v>16202610.840523049</v>
      </c>
      <c r="D46" s="206"/>
    </row>
    <row r="47" spans="1:4" s="76" customFormat="1">
      <c r="A47" s="118">
        <v>40</v>
      </c>
      <c r="B47" s="122" t="s">
        <v>213</v>
      </c>
      <c r="C47" s="109">
        <v>0</v>
      </c>
      <c r="D47" s="206"/>
    </row>
    <row r="48" spans="1:4" s="76" customFormat="1">
      <c r="A48" s="118">
        <v>41</v>
      </c>
      <c r="B48" s="112" t="s">
        <v>212</v>
      </c>
      <c r="C48" s="111">
        <v>0</v>
      </c>
      <c r="D48" s="206"/>
    </row>
    <row r="49" spans="1:4" s="76" customFormat="1">
      <c r="A49" s="118">
        <v>42</v>
      </c>
      <c r="B49" s="113" t="s">
        <v>211</v>
      </c>
      <c r="C49" s="111">
        <v>0</v>
      </c>
      <c r="D49" s="206"/>
    </row>
    <row r="50" spans="1:4" s="76" customFormat="1">
      <c r="A50" s="118">
        <v>43</v>
      </c>
      <c r="B50" s="112" t="s">
        <v>210</v>
      </c>
      <c r="C50" s="111">
        <v>0</v>
      </c>
      <c r="D50" s="206"/>
    </row>
    <row r="51" spans="1:4" s="76" customFormat="1" ht="25.5">
      <c r="A51" s="118">
        <v>44</v>
      </c>
      <c r="B51" s="112" t="s">
        <v>209</v>
      </c>
      <c r="C51" s="111">
        <v>0</v>
      </c>
      <c r="D51" s="206"/>
    </row>
    <row r="52" spans="1:4" s="76" customFormat="1" ht="13.5" thickBot="1">
      <c r="A52" s="123">
        <v>45</v>
      </c>
      <c r="B52" s="124" t="s">
        <v>208</v>
      </c>
      <c r="C52" s="125">
        <v>61712510.840523049</v>
      </c>
      <c r="D52" s="206"/>
    </row>
    <row r="53" spans="1:4">
      <c r="D53" s="206"/>
    </row>
    <row r="54" spans="1:4">
      <c r="D54" s="206"/>
    </row>
    <row r="55" spans="1:4">
      <c r="B55" s="4" t="s">
        <v>7</v>
      </c>
      <c r="D55" s="206"/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8" sqref="C18:D18"/>
    </sheetView>
  </sheetViews>
  <sheetFormatPr defaultColWidth="9.140625" defaultRowHeight="12.75"/>
  <cols>
    <col min="1" max="1" width="9.42578125" style="285" bestFit="1" customWidth="1"/>
    <col min="2" max="2" width="59" style="285" customWidth="1"/>
    <col min="3" max="3" width="16.7109375" style="285" bestFit="1" customWidth="1"/>
    <col min="4" max="4" width="14.28515625" style="285" bestFit="1" customWidth="1"/>
    <col min="5" max="16384" width="9.140625" style="285"/>
  </cols>
  <sheetData>
    <row r="1" spans="1:6" ht="15">
      <c r="A1" s="342" t="s">
        <v>30</v>
      </c>
      <c r="B1" s="343" t="str">
        <f>'Info '!C2</f>
        <v>JSC ProCredit Bank</v>
      </c>
    </row>
    <row r="2" spans="1:6" s="253" customFormat="1" ht="15.75" customHeight="1">
      <c r="A2" s="253" t="s">
        <v>31</v>
      </c>
      <c r="B2" s="476">
        <f>'2. RC'!B2</f>
        <v>44104</v>
      </c>
    </row>
    <row r="3" spans="1:6" s="253" customFormat="1" ht="15.75" customHeight="1"/>
    <row r="4" spans="1:6" ht="13.5" thickBot="1">
      <c r="A4" s="308" t="s">
        <v>410</v>
      </c>
      <c r="B4" s="351" t="s">
        <v>411</v>
      </c>
    </row>
    <row r="5" spans="1:6" s="352" customFormat="1" ht="12.75" customHeight="1">
      <c r="A5" s="422"/>
      <c r="B5" s="423" t="s">
        <v>414</v>
      </c>
      <c r="C5" s="344" t="s">
        <v>412</v>
      </c>
      <c r="D5" s="345" t="s">
        <v>413</v>
      </c>
    </row>
    <row r="6" spans="1:6" s="353" customFormat="1">
      <c r="A6" s="346">
        <v>1</v>
      </c>
      <c r="B6" s="418" t="s">
        <v>415</v>
      </c>
      <c r="C6" s="418"/>
      <c r="D6" s="347"/>
    </row>
    <row r="7" spans="1:6" s="353" customFormat="1">
      <c r="A7" s="348" t="s">
        <v>401</v>
      </c>
      <c r="B7" s="419" t="s">
        <v>416</v>
      </c>
      <c r="C7" s="411">
        <v>4.4999999999999998E-2</v>
      </c>
      <c r="D7" s="479">
        <v>65259030.846787922</v>
      </c>
      <c r="E7" s="478"/>
      <c r="F7" s="478"/>
    </row>
    <row r="8" spans="1:6" s="353" customFormat="1">
      <c r="A8" s="348" t="s">
        <v>402</v>
      </c>
      <c r="B8" s="419" t="s">
        <v>417</v>
      </c>
      <c r="C8" s="412">
        <v>0.06</v>
      </c>
      <c r="D8" s="479">
        <v>87012041.129050568</v>
      </c>
      <c r="E8" s="478"/>
      <c r="F8" s="478"/>
    </row>
    <row r="9" spans="1:6" s="353" customFormat="1">
      <c r="A9" s="348" t="s">
        <v>403</v>
      </c>
      <c r="B9" s="419" t="s">
        <v>418</v>
      </c>
      <c r="C9" s="412">
        <v>0.08</v>
      </c>
      <c r="D9" s="479">
        <v>116016054.83873409</v>
      </c>
      <c r="E9" s="478"/>
      <c r="F9" s="478"/>
    </row>
    <row r="10" spans="1:6" s="353" customFormat="1">
      <c r="A10" s="346" t="s">
        <v>404</v>
      </c>
      <c r="B10" s="418" t="s">
        <v>419</v>
      </c>
      <c r="C10" s="413"/>
      <c r="D10" s="480"/>
      <c r="E10" s="478"/>
      <c r="F10" s="478"/>
    </row>
    <row r="11" spans="1:6" s="354" customFormat="1">
      <c r="A11" s="349" t="s">
        <v>405</v>
      </c>
      <c r="B11" s="410" t="s">
        <v>420</v>
      </c>
      <c r="C11" s="414">
        <v>0</v>
      </c>
      <c r="D11" s="479">
        <v>0</v>
      </c>
      <c r="E11" s="478"/>
      <c r="F11" s="478"/>
    </row>
    <row r="12" spans="1:6" s="354" customFormat="1">
      <c r="A12" s="349" t="s">
        <v>406</v>
      </c>
      <c r="B12" s="410" t="s">
        <v>421</v>
      </c>
      <c r="C12" s="414">
        <v>0</v>
      </c>
      <c r="D12" s="479">
        <v>0</v>
      </c>
      <c r="E12" s="478"/>
      <c r="F12" s="478"/>
    </row>
    <row r="13" spans="1:6" s="354" customFormat="1">
      <c r="A13" s="349" t="s">
        <v>407</v>
      </c>
      <c r="B13" s="410" t="s">
        <v>422</v>
      </c>
      <c r="C13" s="414">
        <v>0</v>
      </c>
      <c r="D13" s="479">
        <v>0</v>
      </c>
      <c r="E13" s="478"/>
      <c r="F13" s="478"/>
    </row>
    <row r="14" spans="1:6" s="354" customFormat="1">
      <c r="A14" s="346" t="s">
        <v>408</v>
      </c>
      <c r="B14" s="418" t="s">
        <v>483</v>
      </c>
      <c r="C14" s="415"/>
      <c r="D14" s="480"/>
      <c r="E14" s="478"/>
      <c r="F14" s="478"/>
    </row>
    <row r="15" spans="1:6" s="354" customFormat="1">
      <c r="A15" s="349">
        <v>3.1</v>
      </c>
      <c r="B15" s="410" t="s">
        <v>427</v>
      </c>
      <c r="C15" s="414">
        <v>9.9456887518739028E-3</v>
      </c>
      <c r="D15" s="479">
        <v>14423244.645579794</v>
      </c>
      <c r="E15" s="478"/>
      <c r="F15" s="478"/>
    </row>
    <row r="16" spans="1:6" s="354" customFormat="1">
      <c r="A16" s="349">
        <v>3.2</v>
      </c>
      <c r="B16" s="410" t="s">
        <v>428</v>
      </c>
      <c r="C16" s="414">
        <v>1.3304019291455619E-2</v>
      </c>
      <c r="D16" s="479">
        <v>19293497.896163642</v>
      </c>
      <c r="E16" s="478"/>
      <c r="F16" s="478"/>
    </row>
    <row r="17" spans="1:6" s="353" customFormat="1">
      <c r="A17" s="349">
        <v>3.3</v>
      </c>
      <c r="B17" s="410" t="s">
        <v>429</v>
      </c>
      <c r="C17" s="414">
        <v>3.0961808067685913E-2</v>
      </c>
      <c r="D17" s="479">
        <v>44900835.283587605</v>
      </c>
      <c r="E17" s="478"/>
      <c r="F17" s="478"/>
    </row>
    <row r="18" spans="1:6" s="352" customFormat="1" ht="12.75" customHeight="1">
      <c r="A18" s="420"/>
      <c r="B18" s="421" t="s">
        <v>482</v>
      </c>
      <c r="C18" s="416" t="s">
        <v>412</v>
      </c>
      <c r="D18" s="507" t="s">
        <v>413</v>
      </c>
      <c r="E18" s="478"/>
      <c r="F18" s="478"/>
    </row>
    <row r="19" spans="1:6" s="353" customFormat="1">
      <c r="A19" s="350">
        <v>4</v>
      </c>
      <c r="B19" s="410" t="s">
        <v>423</v>
      </c>
      <c r="C19" s="414">
        <v>5.4945688751873903E-2</v>
      </c>
      <c r="D19" s="479">
        <v>79682275.492367715</v>
      </c>
      <c r="E19" s="478"/>
      <c r="F19" s="478"/>
    </row>
    <row r="20" spans="1:6" s="353" customFormat="1">
      <c r="A20" s="350">
        <v>5</v>
      </c>
      <c r="B20" s="410" t="s">
        <v>140</v>
      </c>
      <c r="C20" s="414">
        <v>7.3304019291455622E-2</v>
      </c>
      <c r="D20" s="479">
        <v>106305539.02521421</v>
      </c>
      <c r="E20" s="478"/>
      <c r="F20" s="478"/>
    </row>
    <row r="21" spans="1:6" s="353" customFormat="1" ht="13.5" thickBot="1">
      <c r="A21" s="355" t="s">
        <v>409</v>
      </c>
      <c r="B21" s="356" t="s">
        <v>424</v>
      </c>
      <c r="C21" s="417">
        <v>0.11096180806768591</v>
      </c>
      <c r="D21" s="481">
        <v>160916890.1223217</v>
      </c>
      <c r="E21" s="478"/>
      <c r="F21" s="478"/>
    </row>
    <row r="22" spans="1:6">
      <c r="F22" s="308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86" customFormat="1" ht="15.75" customHeight="1">
      <c r="A2" s="2" t="s">
        <v>31</v>
      </c>
      <c r="B2" s="475">
        <f>'2. RC'!B2</f>
        <v>44104</v>
      </c>
    </row>
    <row r="3" spans="1:6" s="86" customFormat="1" ht="15.75" customHeight="1">
      <c r="A3" s="126"/>
    </row>
    <row r="4" spans="1:6" s="86" customFormat="1" ht="15.75" customHeight="1" thickBot="1">
      <c r="A4" s="86" t="s">
        <v>86</v>
      </c>
      <c r="B4" s="244" t="s">
        <v>292</v>
      </c>
      <c r="D4" s="48" t="s">
        <v>73</v>
      </c>
    </row>
    <row r="5" spans="1:6" ht="25.5">
      <c r="A5" s="127" t="s">
        <v>6</v>
      </c>
      <c r="B5" s="274" t="s">
        <v>346</v>
      </c>
      <c r="C5" s="128" t="s">
        <v>93</v>
      </c>
      <c r="D5" s="129" t="s">
        <v>94</v>
      </c>
    </row>
    <row r="6" spans="1:6" ht="15.75">
      <c r="A6" s="91">
        <v>1</v>
      </c>
      <c r="B6" s="130" t="s">
        <v>35</v>
      </c>
      <c r="C6" s="131">
        <v>41051626.950000003</v>
      </c>
      <c r="D6" s="430"/>
      <c r="E6" s="132"/>
    </row>
    <row r="7" spans="1:6" ht="15.75">
      <c r="A7" s="91">
        <v>2</v>
      </c>
      <c r="B7" s="133" t="s">
        <v>36</v>
      </c>
      <c r="C7" s="134">
        <v>191698999.38999999</v>
      </c>
      <c r="D7" s="431"/>
      <c r="E7" s="132"/>
    </row>
    <row r="8" spans="1:6" ht="15.75">
      <c r="A8" s="91">
        <v>3</v>
      </c>
      <c r="B8" s="133" t="s">
        <v>37</v>
      </c>
      <c r="C8" s="134">
        <v>115019719.98999999</v>
      </c>
      <c r="D8" s="431"/>
      <c r="E8" s="132"/>
    </row>
    <row r="9" spans="1:6" ht="15.75">
      <c r="A9" s="91">
        <v>4</v>
      </c>
      <c r="B9" s="133" t="s">
        <v>38</v>
      </c>
      <c r="C9" s="134">
        <v>0</v>
      </c>
      <c r="D9" s="431"/>
      <c r="E9" s="132"/>
    </row>
    <row r="10" spans="1:6" ht="15.75">
      <c r="A10" s="91">
        <v>5</v>
      </c>
      <c r="B10" s="133" t="s">
        <v>39</v>
      </c>
      <c r="C10" s="134">
        <v>60689782.900000006</v>
      </c>
      <c r="D10" s="431"/>
      <c r="E10" s="132"/>
    </row>
    <row r="11" spans="1:6" ht="15.75">
      <c r="A11" s="91">
        <v>6.1</v>
      </c>
      <c r="B11" s="245" t="s">
        <v>40</v>
      </c>
      <c r="C11" s="135">
        <v>1307791622.8829002</v>
      </c>
      <c r="D11" s="432"/>
      <c r="E11" s="132"/>
    </row>
    <row r="12" spans="1:6" ht="15.75">
      <c r="A12" s="433">
        <v>6.2</v>
      </c>
      <c r="B12" s="246" t="s">
        <v>41</v>
      </c>
      <c r="C12" s="135">
        <v>-73174143.436711892</v>
      </c>
      <c r="D12" s="432"/>
      <c r="E12" s="132"/>
    </row>
    <row r="13" spans="1:6" ht="15.75">
      <c r="A13" s="433" t="s">
        <v>484</v>
      </c>
      <c r="B13" s="434" t="s">
        <v>485</v>
      </c>
      <c r="C13" s="435">
        <v>-16202610.840523049</v>
      </c>
      <c r="D13" s="432" t="s">
        <v>493</v>
      </c>
      <c r="E13" s="132"/>
    </row>
    <row r="14" spans="1:6" ht="15.75">
      <c r="A14" s="433" t="s">
        <v>484</v>
      </c>
      <c r="B14" s="436" t="s">
        <v>486</v>
      </c>
      <c r="C14" s="435">
        <v>-20057911.970081899</v>
      </c>
      <c r="D14" s="432"/>
      <c r="E14" s="132"/>
    </row>
    <row r="15" spans="1:6" ht="15.75">
      <c r="A15" s="433">
        <v>6</v>
      </c>
      <c r="B15" s="133" t="s">
        <v>42</v>
      </c>
      <c r="C15" s="136">
        <v>1234617479.4461884</v>
      </c>
      <c r="D15" s="432"/>
      <c r="E15" s="132"/>
    </row>
    <row r="16" spans="1:6" ht="15.75">
      <c r="A16" s="91">
        <v>7</v>
      </c>
      <c r="B16" s="133" t="s">
        <v>43</v>
      </c>
      <c r="C16" s="134">
        <v>11675559.440000001</v>
      </c>
      <c r="D16" s="431"/>
      <c r="E16" s="132"/>
    </row>
    <row r="17" spans="1:5" ht="15.75">
      <c r="A17" s="91">
        <v>8</v>
      </c>
      <c r="B17" s="273" t="s">
        <v>204</v>
      </c>
      <c r="C17" s="134">
        <v>189576.5</v>
      </c>
      <c r="D17" s="431"/>
      <c r="E17" s="132"/>
    </row>
    <row r="18" spans="1:5" ht="15.75">
      <c r="A18" s="91">
        <v>9</v>
      </c>
      <c r="B18" s="133" t="s">
        <v>44</v>
      </c>
      <c r="C18" s="134">
        <v>6361956.9299999997</v>
      </c>
      <c r="D18" s="431"/>
      <c r="E18" s="132"/>
    </row>
    <row r="19" spans="1:5" ht="15.75">
      <c r="A19" s="91">
        <v>9.1</v>
      </c>
      <c r="B19" s="137" t="s">
        <v>89</v>
      </c>
      <c r="C19" s="135">
        <v>6194572.1799999997</v>
      </c>
      <c r="D19" s="431" t="s">
        <v>494</v>
      </c>
      <c r="E19" s="132"/>
    </row>
    <row r="20" spans="1:5" ht="15.75">
      <c r="A20" s="91">
        <v>9.1999999999999993</v>
      </c>
      <c r="B20" s="137" t="s">
        <v>90</v>
      </c>
      <c r="C20" s="135"/>
      <c r="D20" s="431"/>
      <c r="E20" s="132"/>
    </row>
    <row r="21" spans="1:5" ht="15.75">
      <c r="A21" s="91">
        <v>9.3000000000000007</v>
      </c>
      <c r="B21" s="247" t="s">
        <v>274</v>
      </c>
      <c r="C21" s="135"/>
      <c r="D21" s="431"/>
      <c r="E21" s="132"/>
    </row>
    <row r="22" spans="1:5" ht="15.75">
      <c r="A22" s="91">
        <v>10</v>
      </c>
      <c r="B22" s="133" t="s">
        <v>45</v>
      </c>
      <c r="C22" s="134">
        <v>55917209.979999997</v>
      </c>
      <c r="D22" s="431"/>
      <c r="E22" s="132"/>
    </row>
    <row r="23" spans="1:5" ht="15.75">
      <c r="A23" s="91">
        <v>10.1</v>
      </c>
      <c r="B23" s="137" t="s">
        <v>91</v>
      </c>
      <c r="C23" s="134">
        <v>683530.73000000045</v>
      </c>
      <c r="D23" s="437" t="s">
        <v>495</v>
      </c>
      <c r="E23" s="132"/>
    </row>
    <row r="24" spans="1:5" ht="15.75">
      <c r="A24" s="91">
        <v>11</v>
      </c>
      <c r="B24" s="138" t="s">
        <v>46</v>
      </c>
      <c r="C24" s="139">
        <v>26672781.600000001</v>
      </c>
      <c r="D24" s="438"/>
      <c r="E24" s="132"/>
    </row>
    <row r="25" spans="1:5" ht="15.75">
      <c r="A25" s="91">
        <v>12</v>
      </c>
      <c r="B25" s="140" t="s">
        <v>47</v>
      </c>
      <c r="C25" s="141">
        <v>1743894693.1261885</v>
      </c>
      <c r="D25" s="439"/>
      <c r="E25" s="132"/>
    </row>
    <row r="26" spans="1:5" ht="15.75">
      <c r="A26" s="91">
        <v>13</v>
      </c>
      <c r="B26" s="133" t="s">
        <v>49</v>
      </c>
      <c r="C26" s="142">
        <v>0</v>
      </c>
      <c r="D26" s="440"/>
      <c r="E26" s="132"/>
    </row>
    <row r="27" spans="1:5" ht="15.75">
      <c r="A27" s="91">
        <v>14</v>
      </c>
      <c r="B27" s="133" t="s">
        <v>50</v>
      </c>
      <c r="C27" s="134">
        <v>261788530.25999999</v>
      </c>
      <c r="D27" s="431"/>
      <c r="E27" s="132"/>
    </row>
    <row r="28" spans="1:5" ht="15.75">
      <c r="A28" s="91">
        <v>15</v>
      </c>
      <c r="B28" s="133" t="s">
        <v>51</v>
      </c>
      <c r="C28" s="134">
        <v>328815456.86169994</v>
      </c>
      <c r="D28" s="431"/>
      <c r="E28" s="132"/>
    </row>
    <row r="29" spans="1:5" ht="15.75">
      <c r="A29" s="91">
        <v>16</v>
      </c>
      <c r="B29" s="133" t="s">
        <v>52</v>
      </c>
      <c r="C29" s="134">
        <v>334652812.87</v>
      </c>
      <c r="D29" s="431"/>
      <c r="E29" s="132"/>
    </row>
    <row r="30" spans="1:5" ht="15.75">
      <c r="A30" s="91">
        <v>17</v>
      </c>
      <c r="B30" s="133" t="s">
        <v>53</v>
      </c>
      <c r="C30" s="134">
        <v>0</v>
      </c>
      <c r="D30" s="431"/>
      <c r="E30" s="132"/>
    </row>
    <row r="31" spans="1:5" ht="15.75">
      <c r="A31" s="91">
        <v>18</v>
      </c>
      <c r="B31" s="133" t="s">
        <v>54</v>
      </c>
      <c r="C31" s="134">
        <v>530402496.76167023</v>
      </c>
      <c r="D31" s="431"/>
      <c r="E31" s="132"/>
    </row>
    <row r="32" spans="1:5" ht="15.75">
      <c r="A32" s="91">
        <v>19</v>
      </c>
      <c r="B32" s="133" t="s">
        <v>55</v>
      </c>
      <c r="C32" s="134">
        <v>11156307.32</v>
      </c>
      <c r="D32" s="431"/>
      <c r="E32" s="132"/>
    </row>
    <row r="33" spans="1:5" ht="15.75">
      <c r="A33" s="91">
        <v>20</v>
      </c>
      <c r="B33" s="133" t="s">
        <v>56</v>
      </c>
      <c r="C33" s="134">
        <v>31268437.280000001</v>
      </c>
      <c r="D33" s="431"/>
      <c r="E33" s="132"/>
    </row>
    <row r="34" spans="1:5" ht="15.75">
      <c r="A34" s="91">
        <v>20.100000000000001</v>
      </c>
      <c r="B34" s="143" t="s">
        <v>487</v>
      </c>
      <c r="C34" s="139">
        <v>1318323.0910340003</v>
      </c>
      <c r="D34" s="438"/>
      <c r="E34" s="132"/>
    </row>
    <row r="35" spans="1:5" ht="15.75">
      <c r="A35" s="91">
        <v>21</v>
      </c>
      <c r="B35" s="138" t="s">
        <v>57</v>
      </c>
      <c r="C35" s="139">
        <v>52085500</v>
      </c>
      <c r="D35" s="438"/>
      <c r="E35" s="132"/>
    </row>
    <row r="36" spans="1:5" ht="15.75">
      <c r="A36" s="91">
        <v>21.1</v>
      </c>
      <c r="B36" s="143" t="s">
        <v>92</v>
      </c>
      <c r="C36" s="144">
        <v>45509900</v>
      </c>
      <c r="D36" s="431" t="s">
        <v>496</v>
      </c>
      <c r="E36" s="132"/>
    </row>
    <row r="37" spans="1:5" ht="15.75">
      <c r="A37" s="91">
        <v>22</v>
      </c>
      <c r="B37" s="140" t="s">
        <v>58</v>
      </c>
      <c r="C37" s="141">
        <v>1550169541.3533702</v>
      </c>
      <c r="D37" s="439"/>
      <c r="E37" s="132"/>
    </row>
    <row r="38" spans="1:5" ht="15.75">
      <c r="A38" s="91">
        <v>23</v>
      </c>
      <c r="B38" s="138" t="s">
        <v>60</v>
      </c>
      <c r="C38" s="134">
        <v>100351374.99000001</v>
      </c>
      <c r="D38" s="431" t="s">
        <v>497</v>
      </c>
      <c r="E38" s="132"/>
    </row>
    <row r="39" spans="1:5" ht="15.75">
      <c r="A39" s="91">
        <v>24</v>
      </c>
      <c r="B39" s="138" t="s">
        <v>61</v>
      </c>
      <c r="C39" s="134">
        <v>0</v>
      </c>
      <c r="D39" s="431"/>
      <c r="E39" s="132"/>
    </row>
    <row r="40" spans="1:5" ht="15.75">
      <c r="A40" s="91">
        <v>25</v>
      </c>
      <c r="B40" s="138" t="s">
        <v>62</v>
      </c>
      <c r="C40" s="134">
        <v>0</v>
      </c>
      <c r="D40" s="431"/>
      <c r="E40" s="132"/>
    </row>
    <row r="41" spans="1:5" ht="15.75">
      <c r="A41" s="91">
        <v>26</v>
      </c>
      <c r="B41" s="138" t="s">
        <v>63</v>
      </c>
      <c r="C41" s="134">
        <v>51324298.829999998</v>
      </c>
      <c r="D41" s="431" t="s">
        <v>498</v>
      </c>
      <c r="E41" s="132"/>
    </row>
    <row r="42" spans="1:5" ht="15.75">
      <c r="A42" s="91">
        <v>27</v>
      </c>
      <c r="B42" s="138" t="s">
        <v>64</v>
      </c>
      <c r="C42" s="134">
        <v>0</v>
      </c>
      <c r="D42" s="431"/>
      <c r="E42" s="132"/>
    </row>
    <row r="43" spans="1:5" ht="15.75">
      <c r="A43" s="91">
        <v>28</v>
      </c>
      <c r="B43" s="138" t="s">
        <v>65</v>
      </c>
      <c r="C43" s="134">
        <v>42049477.936300009</v>
      </c>
      <c r="D43" s="431" t="s">
        <v>499</v>
      </c>
      <c r="E43" s="132"/>
    </row>
    <row r="44" spans="1:5" ht="15.75">
      <c r="A44" s="91">
        <v>29</v>
      </c>
      <c r="B44" s="138" t="s">
        <v>66</v>
      </c>
      <c r="C44" s="134">
        <v>0</v>
      </c>
      <c r="D44" s="431"/>
      <c r="E44" s="132"/>
    </row>
    <row r="45" spans="1:5" ht="16.5" thickBot="1">
      <c r="A45" s="145">
        <v>30</v>
      </c>
      <c r="B45" s="146" t="s">
        <v>272</v>
      </c>
      <c r="C45" s="441">
        <f>SUM(C38:C44)</f>
        <v>193725151.7563</v>
      </c>
      <c r="D45" s="4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 activeCell="F42" sqref="F4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57">
        <f>'2. RC'!B2</f>
        <v>44104</v>
      </c>
    </row>
    <row r="4" spans="1:19" ht="26.25" thickBot="1">
      <c r="A4" s="4" t="s">
        <v>254</v>
      </c>
      <c r="B4" s="296" t="s">
        <v>381</v>
      </c>
    </row>
    <row r="5" spans="1:19" s="282" customFormat="1">
      <c r="A5" s="277"/>
      <c r="B5" s="278"/>
      <c r="C5" s="279" t="s">
        <v>0</v>
      </c>
      <c r="D5" s="279" t="s">
        <v>1</v>
      </c>
      <c r="E5" s="279" t="s">
        <v>2</v>
      </c>
      <c r="F5" s="279" t="s">
        <v>3</v>
      </c>
      <c r="G5" s="279" t="s">
        <v>4</v>
      </c>
      <c r="H5" s="279" t="s">
        <v>5</v>
      </c>
      <c r="I5" s="279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364</v>
      </c>
      <c r="P5" s="279" t="s">
        <v>365</v>
      </c>
      <c r="Q5" s="279" t="s">
        <v>366</v>
      </c>
      <c r="R5" s="280" t="s">
        <v>367</v>
      </c>
      <c r="S5" s="281" t="s">
        <v>368</v>
      </c>
    </row>
    <row r="6" spans="1:19" s="282" customFormat="1" ht="99" customHeight="1">
      <c r="A6" s="283"/>
      <c r="B6" s="539" t="s">
        <v>369</v>
      </c>
      <c r="C6" s="535">
        <v>0</v>
      </c>
      <c r="D6" s="536"/>
      <c r="E6" s="535">
        <v>0.2</v>
      </c>
      <c r="F6" s="536"/>
      <c r="G6" s="535">
        <v>0.35</v>
      </c>
      <c r="H6" s="536"/>
      <c r="I6" s="535">
        <v>0.5</v>
      </c>
      <c r="J6" s="536"/>
      <c r="K6" s="535">
        <v>0.75</v>
      </c>
      <c r="L6" s="536"/>
      <c r="M6" s="535">
        <v>1</v>
      </c>
      <c r="N6" s="536"/>
      <c r="O6" s="535">
        <v>1.5</v>
      </c>
      <c r="P6" s="536"/>
      <c r="Q6" s="535">
        <v>2.5</v>
      </c>
      <c r="R6" s="536"/>
      <c r="S6" s="537" t="s">
        <v>253</v>
      </c>
    </row>
    <row r="7" spans="1:19" s="282" customFormat="1" ht="30.75" customHeight="1">
      <c r="A7" s="283"/>
      <c r="B7" s="540"/>
      <c r="C7" s="508" t="s">
        <v>256</v>
      </c>
      <c r="D7" s="508" t="s">
        <v>255</v>
      </c>
      <c r="E7" s="508" t="s">
        <v>256</v>
      </c>
      <c r="F7" s="508" t="s">
        <v>255</v>
      </c>
      <c r="G7" s="508" t="s">
        <v>256</v>
      </c>
      <c r="H7" s="508" t="s">
        <v>255</v>
      </c>
      <c r="I7" s="508" t="s">
        <v>256</v>
      </c>
      <c r="J7" s="508" t="s">
        <v>255</v>
      </c>
      <c r="K7" s="508" t="s">
        <v>256</v>
      </c>
      <c r="L7" s="508" t="s">
        <v>255</v>
      </c>
      <c r="M7" s="508" t="s">
        <v>256</v>
      </c>
      <c r="N7" s="508" t="s">
        <v>255</v>
      </c>
      <c r="O7" s="508" t="s">
        <v>256</v>
      </c>
      <c r="P7" s="508" t="s">
        <v>255</v>
      </c>
      <c r="Q7" s="508" t="s">
        <v>256</v>
      </c>
      <c r="R7" s="508" t="s">
        <v>255</v>
      </c>
      <c r="S7" s="538"/>
    </row>
    <row r="8" spans="1:19" s="149" customFormat="1">
      <c r="A8" s="147">
        <v>1</v>
      </c>
      <c r="B8" s="509" t="s">
        <v>96</v>
      </c>
      <c r="C8" s="510">
        <v>66018671.890000001</v>
      </c>
      <c r="D8" s="510"/>
      <c r="E8" s="510"/>
      <c r="F8" s="510"/>
      <c r="G8" s="510"/>
      <c r="H8" s="510"/>
      <c r="I8" s="510"/>
      <c r="J8" s="510"/>
      <c r="K8" s="510"/>
      <c r="L8" s="510"/>
      <c r="M8" s="510">
        <v>186807016.12810001</v>
      </c>
      <c r="N8" s="510"/>
      <c r="O8" s="510"/>
      <c r="P8" s="510"/>
      <c r="Q8" s="510"/>
      <c r="R8" s="510"/>
      <c r="S8" s="511">
        <v>186807016.12810001</v>
      </c>
    </row>
    <row r="9" spans="1:19" s="149" customFormat="1">
      <c r="A9" s="147">
        <v>2</v>
      </c>
      <c r="B9" s="509" t="s">
        <v>97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1">
        <v>0</v>
      </c>
    </row>
    <row r="10" spans="1:19" s="149" customFormat="1">
      <c r="A10" s="147">
        <v>3</v>
      </c>
      <c r="B10" s="509" t="s">
        <v>275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>
        <v>0</v>
      </c>
    </row>
    <row r="11" spans="1:19" s="149" customFormat="1">
      <c r="A11" s="147">
        <v>4</v>
      </c>
      <c r="B11" s="509" t="s">
        <v>98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1">
        <v>0</v>
      </c>
    </row>
    <row r="12" spans="1:19" s="149" customFormat="1">
      <c r="A12" s="147">
        <v>5</v>
      </c>
      <c r="B12" s="509" t="s">
        <v>99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1">
        <v>0</v>
      </c>
    </row>
    <row r="13" spans="1:19" s="149" customFormat="1">
      <c r="A13" s="147">
        <v>6</v>
      </c>
      <c r="B13" s="509" t="s">
        <v>100</v>
      </c>
      <c r="C13" s="510"/>
      <c r="D13" s="510"/>
      <c r="E13" s="510">
        <v>114039339.9382</v>
      </c>
      <c r="F13" s="510"/>
      <c r="G13" s="510"/>
      <c r="H13" s="510"/>
      <c r="I13" s="510">
        <v>1518454.8008999999</v>
      </c>
      <c r="J13" s="510"/>
      <c r="K13" s="510"/>
      <c r="L13" s="510"/>
      <c r="M13" s="510">
        <v>0</v>
      </c>
      <c r="N13" s="510"/>
      <c r="O13" s="510"/>
      <c r="P13" s="510"/>
      <c r="Q13" s="510"/>
      <c r="R13" s="510"/>
      <c r="S13" s="511">
        <v>23567095.38809</v>
      </c>
    </row>
    <row r="14" spans="1:19" s="149" customFormat="1">
      <c r="A14" s="147">
        <v>7</v>
      </c>
      <c r="B14" s="509" t="s">
        <v>101</v>
      </c>
      <c r="C14" s="510"/>
      <c r="D14" s="510"/>
      <c r="E14" s="510"/>
      <c r="F14" s="510"/>
      <c r="G14" s="510">
        <v>0</v>
      </c>
      <c r="H14" s="510"/>
      <c r="I14" s="510">
        <v>0</v>
      </c>
      <c r="J14" s="510"/>
      <c r="K14" s="510">
        <v>0</v>
      </c>
      <c r="L14" s="510"/>
      <c r="M14" s="510">
        <v>843691493.16059995</v>
      </c>
      <c r="N14" s="510">
        <v>61597814.272780001</v>
      </c>
      <c r="O14" s="510">
        <v>0</v>
      </c>
      <c r="P14" s="510"/>
      <c r="Q14" s="510"/>
      <c r="R14" s="510"/>
      <c r="S14" s="511">
        <v>905289307.43337989</v>
      </c>
    </row>
    <row r="15" spans="1:19" s="149" customFormat="1">
      <c r="A15" s="147">
        <v>8</v>
      </c>
      <c r="B15" s="509" t="s">
        <v>102</v>
      </c>
      <c r="C15" s="510"/>
      <c r="D15" s="510"/>
      <c r="E15" s="510"/>
      <c r="F15" s="510"/>
      <c r="G15" s="510">
        <v>0</v>
      </c>
      <c r="H15" s="510"/>
      <c r="I15" s="510">
        <v>0</v>
      </c>
      <c r="J15" s="510"/>
      <c r="K15" s="510">
        <v>404451669.85299999</v>
      </c>
      <c r="L15" s="510"/>
      <c r="M15" s="510">
        <v>0</v>
      </c>
      <c r="N15" s="510"/>
      <c r="O15" s="510">
        <v>0</v>
      </c>
      <c r="P15" s="510"/>
      <c r="Q15" s="510"/>
      <c r="R15" s="510"/>
      <c r="S15" s="511">
        <v>303338752.38975</v>
      </c>
    </row>
    <row r="16" spans="1:19" s="149" customFormat="1">
      <c r="A16" s="147">
        <v>9</v>
      </c>
      <c r="B16" s="509" t="s">
        <v>103</v>
      </c>
      <c r="C16" s="510"/>
      <c r="D16" s="510"/>
      <c r="E16" s="510"/>
      <c r="F16" s="510"/>
      <c r="G16" s="510">
        <v>0</v>
      </c>
      <c r="H16" s="510"/>
      <c r="I16" s="510">
        <v>0</v>
      </c>
      <c r="J16" s="510"/>
      <c r="K16" s="510">
        <v>0</v>
      </c>
      <c r="L16" s="510"/>
      <c r="M16" s="510">
        <v>0</v>
      </c>
      <c r="N16" s="510"/>
      <c r="O16" s="510">
        <v>0</v>
      </c>
      <c r="P16" s="510"/>
      <c r="Q16" s="510"/>
      <c r="R16" s="510"/>
      <c r="S16" s="511">
        <v>0</v>
      </c>
    </row>
    <row r="17" spans="1:19" s="149" customFormat="1">
      <c r="A17" s="147">
        <v>10</v>
      </c>
      <c r="B17" s="509" t="s">
        <v>104</v>
      </c>
      <c r="C17" s="510"/>
      <c r="D17" s="510"/>
      <c r="E17" s="510"/>
      <c r="F17" s="510"/>
      <c r="G17" s="510">
        <v>0</v>
      </c>
      <c r="H17" s="510"/>
      <c r="I17" s="510">
        <v>0</v>
      </c>
      <c r="J17" s="510"/>
      <c r="K17" s="510">
        <v>0</v>
      </c>
      <c r="L17" s="510"/>
      <c r="M17" s="510">
        <v>12743965.408</v>
      </c>
      <c r="N17" s="510"/>
      <c r="O17" s="510">
        <v>0</v>
      </c>
      <c r="P17" s="510"/>
      <c r="Q17" s="510"/>
      <c r="R17" s="510"/>
      <c r="S17" s="511">
        <v>12743965.408</v>
      </c>
    </row>
    <row r="18" spans="1:19" s="149" customFormat="1">
      <c r="A18" s="147">
        <v>11</v>
      </c>
      <c r="B18" s="509" t="s">
        <v>105</v>
      </c>
      <c r="C18" s="510"/>
      <c r="D18" s="510"/>
      <c r="E18" s="510"/>
      <c r="F18" s="510"/>
      <c r="G18" s="510">
        <v>0</v>
      </c>
      <c r="H18" s="510"/>
      <c r="I18" s="510">
        <v>0</v>
      </c>
      <c r="J18" s="510"/>
      <c r="K18" s="510">
        <v>0</v>
      </c>
      <c r="L18" s="510"/>
      <c r="M18" s="510">
        <v>0</v>
      </c>
      <c r="N18" s="510"/>
      <c r="O18" s="510">
        <v>27583624.422400001</v>
      </c>
      <c r="P18" s="510"/>
      <c r="Q18" s="510">
        <v>5132131.5600000005</v>
      </c>
      <c r="R18" s="510"/>
      <c r="S18" s="511">
        <v>54205765.533600003</v>
      </c>
    </row>
    <row r="19" spans="1:19" s="149" customFormat="1">
      <c r="A19" s="147">
        <v>12</v>
      </c>
      <c r="B19" s="509" t="s">
        <v>106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1">
        <v>0</v>
      </c>
    </row>
    <row r="20" spans="1:19" s="149" customFormat="1">
      <c r="A20" s="147">
        <v>13</v>
      </c>
      <c r="B20" s="509" t="s">
        <v>252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1">
        <v>0</v>
      </c>
    </row>
    <row r="21" spans="1:19" s="149" customFormat="1">
      <c r="A21" s="147">
        <v>14</v>
      </c>
      <c r="B21" s="509" t="s">
        <v>108</v>
      </c>
      <c r="C21" s="510">
        <v>41051626.950000003</v>
      </c>
      <c r="D21" s="510"/>
      <c r="E21" s="510">
        <v>0</v>
      </c>
      <c r="F21" s="510"/>
      <c r="G21" s="510">
        <v>0</v>
      </c>
      <c r="H21" s="510"/>
      <c r="I21" s="510">
        <v>0</v>
      </c>
      <c r="J21" s="510"/>
      <c r="K21" s="510">
        <v>0</v>
      </c>
      <c r="L21" s="510"/>
      <c r="M21" s="510">
        <v>76644797.23210001</v>
      </c>
      <c r="N21" s="510"/>
      <c r="O21" s="510">
        <v>0</v>
      </c>
      <c r="P21" s="510"/>
      <c r="Q21" s="510">
        <v>0</v>
      </c>
      <c r="R21" s="510"/>
      <c r="S21" s="511">
        <v>76644797.23210001</v>
      </c>
    </row>
    <row r="22" spans="1:19" ht="13.5" thickBot="1">
      <c r="A22" s="150"/>
      <c r="B22" s="151" t="s">
        <v>109</v>
      </c>
      <c r="C22" s="152">
        <v>107070298.84</v>
      </c>
      <c r="D22" s="152">
        <v>0</v>
      </c>
      <c r="E22" s="152">
        <v>114039339.9382</v>
      </c>
      <c r="F22" s="152">
        <v>0</v>
      </c>
      <c r="G22" s="152">
        <v>0</v>
      </c>
      <c r="H22" s="152">
        <v>0</v>
      </c>
      <c r="I22" s="152">
        <v>1518454.8008999999</v>
      </c>
      <c r="J22" s="152">
        <v>0</v>
      </c>
      <c r="K22" s="152">
        <v>404451669.85299999</v>
      </c>
      <c r="L22" s="152">
        <v>0</v>
      </c>
      <c r="M22" s="152">
        <v>1119887271.9288001</v>
      </c>
      <c r="N22" s="152">
        <v>61597814.272780001</v>
      </c>
      <c r="O22" s="152">
        <v>27583624.422400001</v>
      </c>
      <c r="P22" s="152">
        <v>0</v>
      </c>
      <c r="Q22" s="152">
        <v>5132131.5600000005</v>
      </c>
      <c r="R22" s="152">
        <v>0</v>
      </c>
      <c r="S22" s="512">
        <v>1562596699.51302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457">
        <f>'2. RC'!B2</f>
        <v>44104</v>
      </c>
    </row>
    <row r="4" spans="1:22" ht="13.5" thickBot="1">
      <c r="A4" s="4" t="s">
        <v>372</v>
      </c>
      <c r="B4" s="153" t="s">
        <v>95</v>
      </c>
      <c r="V4" s="48" t="s">
        <v>73</v>
      </c>
    </row>
    <row r="5" spans="1:22" ht="12.75" customHeight="1">
      <c r="A5" s="154"/>
      <c r="B5" s="155"/>
      <c r="C5" s="541" t="s">
        <v>283</v>
      </c>
      <c r="D5" s="542"/>
      <c r="E5" s="542"/>
      <c r="F5" s="542"/>
      <c r="G5" s="542"/>
      <c r="H5" s="542"/>
      <c r="I5" s="542"/>
      <c r="J5" s="542"/>
      <c r="K5" s="542"/>
      <c r="L5" s="543"/>
      <c r="M5" s="544" t="s">
        <v>284</v>
      </c>
      <c r="N5" s="545"/>
      <c r="O5" s="545"/>
      <c r="P5" s="545"/>
      <c r="Q5" s="545"/>
      <c r="R5" s="545"/>
      <c r="S5" s="546"/>
      <c r="T5" s="549" t="s">
        <v>370</v>
      </c>
      <c r="U5" s="549" t="s">
        <v>371</v>
      </c>
      <c r="V5" s="547" t="s">
        <v>121</v>
      </c>
    </row>
    <row r="6" spans="1:22" s="97" customFormat="1" ht="102">
      <c r="A6" s="94"/>
      <c r="B6" s="156"/>
      <c r="C6" s="157" t="s">
        <v>110</v>
      </c>
      <c r="D6" s="250" t="s">
        <v>111</v>
      </c>
      <c r="E6" s="184" t="s">
        <v>286</v>
      </c>
      <c r="F6" s="184" t="s">
        <v>287</v>
      </c>
      <c r="G6" s="250" t="s">
        <v>290</v>
      </c>
      <c r="H6" s="250" t="s">
        <v>285</v>
      </c>
      <c r="I6" s="250" t="s">
        <v>112</v>
      </c>
      <c r="J6" s="250" t="s">
        <v>113</v>
      </c>
      <c r="K6" s="158" t="s">
        <v>114</v>
      </c>
      <c r="L6" s="159" t="s">
        <v>115</v>
      </c>
      <c r="M6" s="157" t="s">
        <v>288</v>
      </c>
      <c r="N6" s="158" t="s">
        <v>116</v>
      </c>
      <c r="O6" s="158" t="s">
        <v>117</v>
      </c>
      <c r="P6" s="158" t="s">
        <v>118</v>
      </c>
      <c r="Q6" s="158" t="s">
        <v>119</v>
      </c>
      <c r="R6" s="158" t="s">
        <v>120</v>
      </c>
      <c r="S6" s="275" t="s">
        <v>289</v>
      </c>
      <c r="T6" s="550"/>
      <c r="U6" s="550"/>
      <c r="V6" s="548"/>
    </row>
    <row r="7" spans="1:22" s="149" customFormat="1">
      <c r="A7" s="160">
        <v>1</v>
      </c>
      <c r="B7" s="1" t="s">
        <v>96</v>
      </c>
      <c r="C7" s="161"/>
      <c r="D7" s="148"/>
      <c r="E7" s="148"/>
      <c r="F7" s="148"/>
      <c r="G7" s="148"/>
      <c r="H7" s="148"/>
      <c r="I7" s="148"/>
      <c r="J7" s="148"/>
      <c r="K7" s="148"/>
      <c r="L7" s="162"/>
      <c r="M7" s="161"/>
      <c r="N7" s="148"/>
      <c r="O7" s="148">
        <v>172858964.18700001</v>
      </c>
      <c r="P7" s="148"/>
      <c r="Q7" s="148"/>
      <c r="R7" s="148"/>
      <c r="S7" s="162"/>
      <c r="T7" s="284">
        <v>172858964.18700001</v>
      </c>
      <c r="U7" s="284"/>
      <c r="V7" s="163">
        <v>172858964.18700001</v>
      </c>
    </row>
    <row r="8" spans="1:22" s="149" customFormat="1">
      <c r="A8" s="160">
        <v>2</v>
      </c>
      <c r="B8" s="1" t="s">
        <v>97</v>
      </c>
      <c r="C8" s="161"/>
      <c r="D8" s="148"/>
      <c r="E8" s="148"/>
      <c r="F8" s="148"/>
      <c r="G8" s="148"/>
      <c r="H8" s="148"/>
      <c r="I8" s="148"/>
      <c r="J8" s="148"/>
      <c r="K8" s="148"/>
      <c r="L8" s="162"/>
      <c r="M8" s="161"/>
      <c r="N8" s="148"/>
      <c r="O8" s="148"/>
      <c r="P8" s="148"/>
      <c r="Q8" s="148"/>
      <c r="R8" s="148"/>
      <c r="S8" s="162"/>
      <c r="T8" s="284">
        <v>0</v>
      </c>
      <c r="U8" s="284"/>
      <c r="V8" s="163">
        <v>0</v>
      </c>
    </row>
    <row r="9" spans="1:22" s="149" customFormat="1">
      <c r="A9" s="160">
        <v>3</v>
      </c>
      <c r="B9" s="1" t="s">
        <v>276</v>
      </c>
      <c r="C9" s="161"/>
      <c r="D9" s="148"/>
      <c r="E9" s="148"/>
      <c r="F9" s="148"/>
      <c r="G9" s="148"/>
      <c r="H9" s="148"/>
      <c r="I9" s="148"/>
      <c r="J9" s="148"/>
      <c r="K9" s="148"/>
      <c r="L9" s="162"/>
      <c r="M9" s="161"/>
      <c r="N9" s="148"/>
      <c r="O9" s="148"/>
      <c r="P9" s="148"/>
      <c r="Q9" s="148"/>
      <c r="R9" s="148"/>
      <c r="S9" s="162"/>
      <c r="T9" s="284">
        <v>0</v>
      </c>
      <c r="U9" s="284"/>
      <c r="V9" s="163">
        <v>0</v>
      </c>
    </row>
    <row r="10" spans="1:22" s="149" customFormat="1">
      <c r="A10" s="160">
        <v>4</v>
      </c>
      <c r="B10" s="1" t="s">
        <v>98</v>
      </c>
      <c r="C10" s="161"/>
      <c r="D10" s="148"/>
      <c r="E10" s="148"/>
      <c r="F10" s="148"/>
      <c r="G10" s="148"/>
      <c r="H10" s="148"/>
      <c r="I10" s="148"/>
      <c r="J10" s="148"/>
      <c r="K10" s="148"/>
      <c r="L10" s="162"/>
      <c r="M10" s="161"/>
      <c r="N10" s="148"/>
      <c r="O10" s="148"/>
      <c r="P10" s="148"/>
      <c r="Q10" s="148"/>
      <c r="R10" s="148"/>
      <c r="S10" s="162"/>
      <c r="T10" s="284">
        <v>0</v>
      </c>
      <c r="U10" s="284"/>
      <c r="V10" s="163">
        <v>0</v>
      </c>
    </row>
    <row r="11" spans="1:22" s="149" customFormat="1">
      <c r="A11" s="160">
        <v>5</v>
      </c>
      <c r="B11" s="1" t="s">
        <v>99</v>
      </c>
      <c r="C11" s="161"/>
      <c r="D11" s="148"/>
      <c r="E11" s="148"/>
      <c r="F11" s="148"/>
      <c r="G11" s="148"/>
      <c r="H11" s="148"/>
      <c r="I11" s="148"/>
      <c r="J11" s="148"/>
      <c r="K11" s="148"/>
      <c r="L11" s="162"/>
      <c r="M11" s="161"/>
      <c r="N11" s="148"/>
      <c r="O11" s="148"/>
      <c r="P11" s="148"/>
      <c r="Q11" s="148"/>
      <c r="R11" s="148"/>
      <c r="S11" s="162"/>
      <c r="T11" s="284">
        <v>0</v>
      </c>
      <c r="U11" s="284"/>
      <c r="V11" s="163">
        <v>0</v>
      </c>
    </row>
    <row r="12" spans="1:22" s="149" customFormat="1">
      <c r="A12" s="160">
        <v>6</v>
      </c>
      <c r="B12" s="1" t="s">
        <v>100</v>
      </c>
      <c r="C12" s="161"/>
      <c r="D12" s="148"/>
      <c r="E12" s="148"/>
      <c r="F12" s="148"/>
      <c r="G12" s="148"/>
      <c r="H12" s="148"/>
      <c r="I12" s="148"/>
      <c r="J12" s="148"/>
      <c r="K12" s="148"/>
      <c r="L12" s="162"/>
      <c r="M12" s="161"/>
      <c r="N12" s="148"/>
      <c r="O12" s="148"/>
      <c r="P12" s="148"/>
      <c r="Q12" s="148"/>
      <c r="R12" s="148"/>
      <c r="S12" s="162"/>
      <c r="T12" s="284">
        <v>0</v>
      </c>
      <c r="U12" s="284"/>
      <c r="V12" s="163">
        <v>0</v>
      </c>
    </row>
    <row r="13" spans="1:22" s="149" customFormat="1">
      <c r="A13" s="160">
        <v>7</v>
      </c>
      <c r="B13" s="1" t="s">
        <v>101</v>
      </c>
      <c r="C13" s="161"/>
      <c r="D13" s="148">
        <v>763362.995</v>
      </c>
      <c r="E13" s="148"/>
      <c r="F13" s="148"/>
      <c r="G13" s="148"/>
      <c r="H13" s="148"/>
      <c r="I13" s="148"/>
      <c r="J13" s="148"/>
      <c r="K13" s="148"/>
      <c r="L13" s="162"/>
      <c r="M13" s="161"/>
      <c r="N13" s="148"/>
      <c r="O13" s="148">
        <v>63756101.013099998</v>
      </c>
      <c r="P13" s="148"/>
      <c r="Q13" s="148"/>
      <c r="R13" s="148"/>
      <c r="S13" s="162"/>
      <c r="T13" s="284">
        <v>63946927.123099998</v>
      </c>
      <c r="U13" s="284">
        <v>572536.88500000001</v>
      </c>
      <c r="V13" s="163">
        <v>64519464.008099996</v>
      </c>
    </row>
    <row r="14" spans="1:22" s="149" customFormat="1">
      <c r="A14" s="160">
        <v>8</v>
      </c>
      <c r="B14" s="1" t="s">
        <v>102</v>
      </c>
      <c r="C14" s="161"/>
      <c r="D14" s="148">
        <v>295226.25</v>
      </c>
      <c r="E14" s="148"/>
      <c r="F14" s="148"/>
      <c r="G14" s="148"/>
      <c r="H14" s="148"/>
      <c r="I14" s="148"/>
      <c r="J14" s="148"/>
      <c r="K14" s="148"/>
      <c r="L14" s="162"/>
      <c r="M14" s="161"/>
      <c r="N14" s="148"/>
      <c r="O14" s="148">
        <v>7856373.1081999997</v>
      </c>
      <c r="P14" s="148"/>
      <c r="Q14" s="148"/>
      <c r="R14" s="148"/>
      <c r="S14" s="162"/>
      <c r="T14" s="284">
        <v>8151599.3581999997</v>
      </c>
      <c r="U14" s="284"/>
      <c r="V14" s="163">
        <v>8151599.3581999997</v>
      </c>
    </row>
    <row r="15" spans="1:22" s="149" customFormat="1">
      <c r="A15" s="160">
        <v>9</v>
      </c>
      <c r="B15" s="1" t="s">
        <v>103</v>
      </c>
      <c r="C15" s="161"/>
      <c r="D15" s="148">
        <v>0</v>
      </c>
      <c r="E15" s="148"/>
      <c r="F15" s="148"/>
      <c r="G15" s="148"/>
      <c r="H15" s="148"/>
      <c r="I15" s="148"/>
      <c r="J15" s="148"/>
      <c r="K15" s="148"/>
      <c r="L15" s="162"/>
      <c r="M15" s="161"/>
      <c r="N15" s="148"/>
      <c r="O15" s="148">
        <v>0</v>
      </c>
      <c r="P15" s="148"/>
      <c r="Q15" s="148"/>
      <c r="R15" s="148"/>
      <c r="S15" s="162"/>
      <c r="T15" s="284">
        <v>0</v>
      </c>
      <c r="U15" s="284"/>
      <c r="V15" s="163">
        <v>0</v>
      </c>
    </row>
    <row r="16" spans="1:22" s="149" customFormat="1">
      <c r="A16" s="160">
        <v>10</v>
      </c>
      <c r="B16" s="1" t="s">
        <v>104</v>
      </c>
      <c r="C16" s="161"/>
      <c r="D16" s="148">
        <v>0</v>
      </c>
      <c r="E16" s="148"/>
      <c r="F16" s="148"/>
      <c r="G16" s="148"/>
      <c r="H16" s="148"/>
      <c r="I16" s="148"/>
      <c r="J16" s="148"/>
      <c r="K16" s="148"/>
      <c r="L16" s="162"/>
      <c r="M16" s="161"/>
      <c r="N16" s="148"/>
      <c r="O16" s="148">
        <v>947541.46129999997</v>
      </c>
      <c r="P16" s="148"/>
      <c r="Q16" s="148"/>
      <c r="R16" s="148"/>
      <c r="S16" s="162"/>
      <c r="T16" s="284">
        <v>947541.46129999997</v>
      </c>
      <c r="U16" s="284"/>
      <c r="V16" s="163">
        <v>947541.46129999997</v>
      </c>
    </row>
    <row r="17" spans="1:22" s="149" customFormat="1">
      <c r="A17" s="160">
        <v>11</v>
      </c>
      <c r="B17" s="1" t="s">
        <v>105</v>
      </c>
      <c r="C17" s="161"/>
      <c r="D17" s="148">
        <v>679796.31189999997</v>
      </c>
      <c r="E17" s="148"/>
      <c r="F17" s="148"/>
      <c r="G17" s="148"/>
      <c r="H17" s="148"/>
      <c r="I17" s="148"/>
      <c r="J17" s="148"/>
      <c r="K17" s="148"/>
      <c r="L17" s="162"/>
      <c r="M17" s="161"/>
      <c r="N17" s="148"/>
      <c r="O17" s="148">
        <v>0</v>
      </c>
      <c r="P17" s="148"/>
      <c r="Q17" s="148"/>
      <c r="R17" s="148"/>
      <c r="S17" s="162"/>
      <c r="T17" s="284">
        <v>679796.31189999997</v>
      </c>
      <c r="U17" s="284"/>
      <c r="V17" s="163">
        <v>679796.31189999997</v>
      </c>
    </row>
    <row r="18" spans="1:22" s="149" customFormat="1">
      <c r="A18" s="160">
        <v>12</v>
      </c>
      <c r="B18" s="1" t="s">
        <v>106</v>
      </c>
      <c r="C18" s="161"/>
      <c r="D18" s="148"/>
      <c r="E18" s="148"/>
      <c r="F18" s="148"/>
      <c r="G18" s="148"/>
      <c r="H18" s="148"/>
      <c r="I18" s="148"/>
      <c r="J18" s="148"/>
      <c r="K18" s="148"/>
      <c r="L18" s="162"/>
      <c r="M18" s="161"/>
      <c r="N18" s="148"/>
      <c r="O18" s="148"/>
      <c r="P18" s="148"/>
      <c r="Q18" s="148"/>
      <c r="R18" s="148"/>
      <c r="S18" s="162"/>
      <c r="T18" s="284">
        <v>0</v>
      </c>
      <c r="U18" s="284"/>
      <c r="V18" s="163">
        <v>0</v>
      </c>
    </row>
    <row r="19" spans="1:22" s="149" customFormat="1">
      <c r="A19" s="160">
        <v>13</v>
      </c>
      <c r="B19" s="1" t="s">
        <v>107</v>
      </c>
      <c r="C19" s="161"/>
      <c r="D19" s="148"/>
      <c r="E19" s="148"/>
      <c r="F19" s="148"/>
      <c r="G19" s="148"/>
      <c r="H19" s="148"/>
      <c r="I19" s="148"/>
      <c r="J19" s="148"/>
      <c r="K19" s="148"/>
      <c r="L19" s="162"/>
      <c r="M19" s="161"/>
      <c r="N19" s="148"/>
      <c r="O19" s="148"/>
      <c r="P19" s="148"/>
      <c r="Q19" s="148"/>
      <c r="R19" s="148"/>
      <c r="S19" s="162"/>
      <c r="T19" s="284">
        <v>0</v>
      </c>
      <c r="U19" s="284"/>
      <c r="V19" s="163">
        <v>0</v>
      </c>
    </row>
    <row r="20" spans="1:22" s="149" customFormat="1">
      <c r="A20" s="160">
        <v>14</v>
      </c>
      <c r="B20" s="1" t="s">
        <v>108</v>
      </c>
      <c r="C20" s="161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62">
        <v>0</v>
      </c>
      <c r="M20" s="161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62">
        <v>0</v>
      </c>
      <c r="T20" s="284">
        <v>0</v>
      </c>
      <c r="U20" s="284"/>
      <c r="V20" s="163">
        <v>0</v>
      </c>
    </row>
    <row r="21" spans="1:22" ht="13.5" thickBot="1">
      <c r="A21" s="150"/>
      <c r="B21" s="164" t="s">
        <v>109</v>
      </c>
      <c r="C21" s="165">
        <v>0</v>
      </c>
      <c r="D21" s="152">
        <v>1738385.5569000002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66">
        <v>0</v>
      </c>
      <c r="M21" s="165">
        <v>0</v>
      </c>
      <c r="N21" s="152">
        <v>0</v>
      </c>
      <c r="O21" s="152">
        <v>245418979.7696</v>
      </c>
      <c r="P21" s="152">
        <v>0</v>
      </c>
      <c r="Q21" s="152">
        <v>0</v>
      </c>
      <c r="R21" s="152">
        <v>0</v>
      </c>
      <c r="S21" s="166">
        <v>0</v>
      </c>
      <c r="T21" s="166">
        <v>246584828.44150001</v>
      </c>
      <c r="U21" s="166">
        <v>572536.88500000001</v>
      </c>
      <c r="V21" s="167">
        <v>247157365.3265</v>
      </c>
    </row>
    <row r="24" spans="1:22">
      <c r="A24" s="7"/>
      <c r="B24" s="7"/>
      <c r="C24" s="74"/>
      <c r="D24" s="74"/>
      <c r="E24" s="74"/>
    </row>
    <row r="25" spans="1:22">
      <c r="A25" s="168"/>
      <c r="B25" s="168"/>
      <c r="C25" s="7"/>
      <c r="D25" s="74"/>
      <c r="E25" s="74"/>
    </row>
    <row r="26" spans="1:22">
      <c r="A26" s="168"/>
      <c r="B26" s="75"/>
      <c r="C26" s="7"/>
      <c r="D26" s="74"/>
      <c r="E26" s="74"/>
    </row>
    <row r="27" spans="1:22">
      <c r="A27" s="168"/>
      <c r="B27" s="168"/>
      <c r="C27" s="7"/>
      <c r="D27" s="74"/>
      <c r="E27" s="74"/>
    </row>
    <row r="28" spans="1:22">
      <c r="A28" s="168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5" customWidth="1"/>
    <col min="4" max="4" width="14.85546875" style="285" bestFit="1" customWidth="1"/>
    <col min="5" max="5" width="17.7109375" style="285" customWidth="1"/>
    <col min="6" max="6" width="15.85546875" style="285" customWidth="1"/>
    <col min="7" max="7" width="17.42578125" style="285" customWidth="1"/>
    <col min="8" max="8" width="15.28515625" style="285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57">
        <f>'2. RC'!B2</f>
        <v>44104</v>
      </c>
    </row>
    <row r="4" spans="1:9" ht="13.5" thickBot="1">
      <c r="A4" s="2" t="s">
        <v>258</v>
      </c>
      <c r="B4" s="153" t="s">
        <v>382</v>
      </c>
    </row>
    <row r="5" spans="1:9">
      <c r="A5" s="154"/>
      <c r="B5" s="169"/>
      <c r="C5" s="286" t="s">
        <v>0</v>
      </c>
      <c r="D5" s="286" t="s">
        <v>1</v>
      </c>
      <c r="E5" s="286" t="s">
        <v>2</v>
      </c>
      <c r="F5" s="286" t="s">
        <v>3</v>
      </c>
      <c r="G5" s="287" t="s">
        <v>4</v>
      </c>
      <c r="H5" s="288" t="s">
        <v>5</v>
      </c>
      <c r="I5" s="170"/>
    </row>
    <row r="6" spans="1:9" s="170" customFormat="1" ht="12.75" customHeight="1">
      <c r="A6" s="171"/>
      <c r="B6" s="553" t="s">
        <v>257</v>
      </c>
      <c r="C6" s="555" t="s">
        <v>374</v>
      </c>
      <c r="D6" s="557" t="s">
        <v>373</v>
      </c>
      <c r="E6" s="558"/>
      <c r="F6" s="555" t="s">
        <v>378</v>
      </c>
      <c r="G6" s="555" t="s">
        <v>379</v>
      </c>
      <c r="H6" s="551" t="s">
        <v>377</v>
      </c>
    </row>
    <row r="7" spans="1:9" ht="38.25">
      <c r="A7" s="173"/>
      <c r="B7" s="554"/>
      <c r="C7" s="556"/>
      <c r="D7" s="289" t="s">
        <v>376</v>
      </c>
      <c r="E7" s="289" t="s">
        <v>375</v>
      </c>
      <c r="F7" s="556"/>
      <c r="G7" s="556"/>
      <c r="H7" s="552"/>
      <c r="I7" s="170"/>
    </row>
    <row r="8" spans="1:9">
      <c r="A8" s="171">
        <v>1</v>
      </c>
      <c r="B8" s="1" t="s">
        <v>96</v>
      </c>
      <c r="C8" s="290">
        <v>252825688.01810002</v>
      </c>
      <c r="D8" s="291"/>
      <c r="E8" s="290"/>
      <c r="F8" s="290">
        <v>186807016.12810001</v>
      </c>
      <c r="G8" s="292">
        <v>13948051.941100001</v>
      </c>
      <c r="H8" s="294">
        <v>5.5168650189143152E-2</v>
      </c>
    </row>
    <row r="9" spans="1:9" ht="15" customHeight="1">
      <c r="A9" s="171">
        <v>2</v>
      </c>
      <c r="B9" s="1" t="s">
        <v>97</v>
      </c>
      <c r="C9" s="290">
        <v>0</v>
      </c>
      <c r="D9" s="291"/>
      <c r="E9" s="290"/>
      <c r="F9" s="290">
        <v>0</v>
      </c>
      <c r="G9" s="292">
        <v>0</v>
      </c>
      <c r="H9" s="294" t="s">
        <v>500</v>
      </c>
    </row>
    <row r="10" spans="1:9">
      <c r="A10" s="171">
        <v>3</v>
      </c>
      <c r="B10" s="1" t="s">
        <v>276</v>
      </c>
      <c r="C10" s="290">
        <v>0</v>
      </c>
      <c r="D10" s="291"/>
      <c r="E10" s="290"/>
      <c r="F10" s="290">
        <v>0</v>
      </c>
      <c r="G10" s="292">
        <v>0</v>
      </c>
      <c r="H10" s="294" t="s">
        <v>500</v>
      </c>
    </row>
    <row r="11" spans="1:9">
      <c r="A11" s="171">
        <v>4</v>
      </c>
      <c r="B11" s="1" t="s">
        <v>98</v>
      </c>
      <c r="C11" s="290">
        <v>0</v>
      </c>
      <c r="D11" s="291"/>
      <c r="E11" s="290"/>
      <c r="F11" s="290">
        <v>0</v>
      </c>
      <c r="G11" s="292">
        <v>0</v>
      </c>
      <c r="H11" s="294" t="s">
        <v>500</v>
      </c>
    </row>
    <row r="12" spans="1:9">
      <c r="A12" s="171">
        <v>5</v>
      </c>
      <c r="B12" s="1" t="s">
        <v>99</v>
      </c>
      <c r="C12" s="290">
        <v>0</v>
      </c>
      <c r="D12" s="291"/>
      <c r="E12" s="290"/>
      <c r="F12" s="290">
        <v>0</v>
      </c>
      <c r="G12" s="292">
        <v>0</v>
      </c>
      <c r="H12" s="294" t="s">
        <v>500</v>
      </c>
    </row>
    <row r="13" spans="1:9">
      <c r="A13" s="171">
        <v>6</v>
      </c>
      <c r="B13" s="1" t="s">
        <v>100</v>
      </c>
      <c r="C13" s="290">
        <v>115557794.73909999</v>
      </c>
      <c r="D13" s="291"/>
      <c r="E13" s="290"/>
      <c r="F13" s="290">
        <v>23567095.38809</v>
      </c>
      <c r="G13" s="292">
        <v>23567095.38809</v>
      </c>
      <c r="H13" s="294">
        <v>0.20394206588398892</v>
      </c>
    </row>
    <row r="14" spans="1:9">
      <c r="A14" s="171">
        <v>7</v>
      </c>
      <c r="B14" s="1" t="s">
        <v>101</v>
      </c>
      <c r="C14" s="290">
        <v>843691493.16059995</v>
      </c>
      <c r="D14" s="291">
        <v>131938589.1362</v>
      </c>
      <c r="E14" s="290">
        <v>61597814.272780001</v>
      </c>
      <c r="F14" s="290">
        <v>905289307.43337989</v>
      </c>
      <c r="G14" s="292">
        <v>840769843.42527986</v>
      </c>
      <c r="H14" s="294">
        <v>0.92873055775835722</v>
      </c>
    </row>
    <row r="15" spans="1:9">
      <c r="A15" s="171">
        <v>8</v>
      </c>
      <c r="B15" s="1" t="s">
        <v>102</v>
      </c>
      <c r="C15" s="290">
        <v>404451669.85299999</v>
      </c>
      <c r="D15" s="291"/>
      <c r="E15" s="290"/>
      <c r="F15" s="290">
        <v>303338752.38975</v>
      </c>
      <c r="G15" s="292">
        <v>295187153.03154999</v>
      </c>
      <c r="H15" s="294">
        <v>0.72984530670583525</v>
      </c>
    </row>
    <row r="16" spans="1:9">
      <c r="A16" s="171">
        <v>9</v>
      </c>
      <c r="B16" s="1" t="s">
        <v>103</v>
      </c>
      <c r="C16" s="290">
        <v>0</v>
      </c>
      <c r="D16" s="291"/>
      <c r="E16" s="290"/>
      <c r="F16" s="290">
        <v>0</v>
      </c>
      <c r="G16" s="292">
        <v>0</v>
      </c>
      <c r="H16" s="294" t="s">
        <v>500</v>
      </c>
    </row>
    <row r="17" spans="1:8">
      <c r="A17" s="171">
        <v>10</v>
      </c>
      <c r="B17" s="1" t="s">
        <v>104</v>
      </c>
      <c r="C17" s="290">
        <v>12743965.408</v>
      </c>
      <c r="D17" s="291"/>
      <c r="E17" s="290"/>
      <c r="F17" s="290">
        <v>12743965.408</v>
      </c>
      <c r="G17" s="292">
        <v>11796423.946699999</v>
      </c>
      <c r="H17" s="294">
        <v>0.92564783166272691</v>
      </c>
    </row>
    <row r="18" spans="1:8">
      <c r="A18" s="171">
        <v>11</v>
      </c>
      <c r="B18" s="1" t="s">
        <v>105</v>
      </c>
      <c r="C18" s="290">
        <v>32715755.9824</v>
      </c>
      <c r="D18" s="291"/>
      <c r="E18" s="290"/>
      <c r="F18" s="290">
        <v>54205765.533600003</v>
      </c>
      <c r="G18" s="292">
        <v>53525969.221700005</v>
      </c>
      <c r="H18" s="294">
        <v>1.6360914676859435</v>
      </c>
    </row>
    <row r="19" spans="1:8">
      <c r="A19" s="171">
        <v>12</v>
      </c>
      <c r="B19" s="1" t="s">
        <v>106</v>
      </c>
      <c r="C19" s="290">
        <v>0</v>
      </c>
      <c r="D19" s="291"/>
      <c r="E19" s="290"/>
      <c r="F19" s="290">
        <v>0</v>
      </c>
      <c r="G19" s="292">
        <v>0</v>
      </c>
      <c r="H19" s="294" t="s">
        <v>500</v>
      </c>
    </row>
    <row r="20" spans="1:8">
      <c r="A20" s="171">
        <v>13</v>
      </c>
      <c r="B20" s="1" t="s">
        <v>252</v>
      </c>
      <c r="C20" s="290">
        <v>0</v>
      </c>
      <c r="D20" s="291"/>
      <c r="E20" s="290"/>
      <c r="F20" s="290">
        <v>0</v>
      </c>
      <c r="G20" s="292">
        <v>0</v>
      </c>
      <c r="H20" s="294" t="s">
        <v>500</v>
      </c>
    </row>
    <row r="21" spans="1:8">
      <c r="A21" s="171">
        <v>14</v>
      </c>
      <c r="B21" s="1" t="s">
        <v>108</v>
      </c>
      <c r="C21" s="290">
        <v>117696424.1821</v>
      </c>
      <c r="D21" s="291"/>
      <c r="E21" s="290"/>
      <c r="F21" s="290">
        <v>76644797.23210001</v>
      </c>
      <c r="G21" s="292">
        <v>76644797.23210001</v>
      </c>
      <c r="H21" s="294">
        <v>0.65120752618206246</v>
      </c>
    </row>
    <row r="22" spans="1:8" ht="13.5" thickBot="1">
      <c r="A22" s="174"/>
      <c r="B22" s="175" t="s">
        <v>109</v>
      </c>
      <c r="C22" s="293">
        <v>1779682791.3432999</v>
      </c>
      <c r="D22" s="293">
        <v>131938589.1362</v>
      </c>
      <c r="E22" s="293">
        <v>61597814.272780001</v>
      </c>
      <c r="F22" s="293">
        <v>1562596699.51302</v>
      </c>
      <c r="G22" s="293">
        <v>1315439334.1865199</v>
      </c>
      <c r="H22" s="295">
        <v>0.71441546181190718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workbookViewId="0">
      <pane xSplit="2" ySplit="6" topLeftCell="C7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10.5703125" style="285" bestFit="1" customWidth="1"/>
    <col min="2" max="2" width="104.140625" style="285" customWidth="1"/>
    <col min="3" max="3" width="12.7109375" style="285" customWidth="1"/>
    <col min="4" max="5" width="13.5703125" style="285" bestFit="1" customWidth="1"/>
    <col min="6" max="11" width="12.7109375" style="285" customWidth="1"/>
    <col min="12" max="16384" width="9.140625" style="285"/>
  </cols>
  <sheetData>
    <row r="1" spans="1:11">
      <c r="A1" s="285" t="s">
        <v>30</v>
      </c>
      <c r="B1" s="285" t="str">
        <f>'Info '!C2</f>
        <v>JSC ProCredit Bank</v>
      </c>
    </row>
    <row r="2" spans="1:11">
      <c r="A2" s="285" t="s">
        <v>31</v>
      </c>
      <c r="B2" s="474">
        <f>'2. RC'!B2</f>
        <v>44104</v>
      </c>
      <c r="C2" s="308"/>
      <c r="D2" s="308"/>
    </row>
    <row r="3" spans="1:11">
      <c r="B3" s="308"/>
      <c r="C3" s="308"/>
      <c r="D3" s="308"/>
    </row>
    <row r="4" spans="1:11" ht="13.5" thickBot="1">
      <c r="A4" s="285" t="s">
        <v>254</v>
      </c>
      <c r="B4" s="331" t="s">
        <v>383</v>
      </c>
      <c r="C4" s="308"/>
      <c r="D4" s="308"/>
    </row>
    <row r="5" spans="1:11" ht="30" customHeight="1">
      <c r="A5" s="559"/>
      <c r="B5" s="560"/>
      <c r="C5" s="561" t="s">
        <v>434</v>
      </c>
      <c r="D5" s="561"/>
      <c r="E5" s="561"/>
      <c r="F5" s="561" t="s">
        <v>435</v>
      </c>
      <c r="G5" s="561"/>
      <c r="H5" s="561"/>
      <c r="I5" s="561" t="s">
        <v>436</v>
      </c>
      <c r="J5" s="561"/>
      <c r="K5" s="562"/>
    </row>
    <row r="6" spans="1:11">
      <c r="A6" s="309"/>
      <c r="B6" s="31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11" t="s">
        <v>386</v>
      </c>
      <c r="B7" s="312"/>
      <c r="C7" s="312"/>
      <c r="D7" s="312"/>
      <c r="E7" s="312"/>
      <c r="F7" s="312"/>
      <c r="G7" s="312"/>
      <c r="H7" s="312"/>
      <c r="I7" s="312"/>
      <c r="J7" s="312"/>
      <c r="K7" s="313"/>
    </row>
    <row r="8" spans="1:11">
      <c r="A8" s="314">
        <v>1</v>
      </c>
      <c r="B8" s="315" t="s">
        <v>384</v>
      </c>
      <c r="C8" s="483"/>
      <c r="D8" s="483"/>
      <c r="E8" s="483"/>
      <c r="F8" s="484">
        <v>119081589.10120881</v>
      </c>
      <c r="G8" s="484">
        <v>280667594.60902166</v>
      </c>
      <c r="H8" s="484">
        <v>399749183.71023047</v>
      </c>
      <c r="I8" s="484">
        <v>96232907.141208798</v>
      </c>
      <c r="J8" s="484">
        <v>198304958.63999999</v>
      </c>
      <c r="K8" s="485">
        <v>294537865.78120875</v>
      </c>
    </row>
    <row r="9" spans="1:11">
      <c r="A9" s="311" t="s">
        <v>387</v>
      </c>
      <c r="B9" s="312"/>
      <c r="C9" s="486"/>
      <c r="D9" s="486"/>
      <c r="E9" s="486"/>
      <c r="F9" s="486"/>
      <c r="G9" s="486"/>
      <c r="H9" s="486"/>
      <c r="I9" s="486"/>
      <c r="J9" s="486"/>
      <c r="K9" s="487"/>
    </row>
    <row r="10" spans="1:11">
      <c r="A10" s="317">
        <v>2</v>
      </c>
      <c r="B10" s="318" t="s">
        <v>395</v>
      </c>
      <c r="C10" s="488">
        <v>52952265.931900002</v>
      </c>
      <c r="D10" s="489">
        <v>414680856.40650004</v>
      </c>
      <c r="E10" s="489">
        <v>467633122.33840007</v>
      </c>
      <c r="F10" s="489">
        <v>11163343.807868505</v>
      </c>
      <c r="G10" s="489">
        <v>70330409.17608501</v>
      </c>
      <c r="H10" s="489">
        <v>81493752.983953521</v>
      </c>
      <c r="I10" s="489">
        <v>2503363.0474950005</v>
      </c>
      <c r="J10" s="489">
        <v>16749804.523075001</v>
      </c>
      <c r="K10" s="490">
        <v>19253167.570570003</v>
      </c>
    </row>
    <row r="11" spans="1:11">
      <c r="A11" s="317">
        <v>3</v>
      </c>
      <c r="B11" s="318" t="s">
        <v>389</v>
      </c>
      <c r="C11" s="488">
        <v>173218755.05620003</v>
      </c>
      <c r="D11" s="489">
        <v>756933164.7494998</v>
      </c>
      <c r="E11" s="489">
        <v>930151919.80569983</v>
      </c>
      <c r="F11" s="489">
        <v>42287382.360632502</v>
      </c>
      <c r="G11" s="489">
        <v>74328045.607899979</v>
      </c>
      <c r="H11" s="489">
        <v>116615427.96853247</v>
      </c>
      <c r="I11" s="489">
        <v>39036348.230499998</v>
      </c>
      <c r="J11" s="489">
        <v>70133871.783804998</v>
      </c>
      <c r="K11" s="490">
        <v>109170220.014305</v>
      </c>
    </row>
    <row r="12" spans="1:11">
      <c r="A12" s="317">
        <v>4</v>
      </c>
      <c r="B12" s="318" t="s">
        <v>390</v>
      </c>
      <c r="C12" s="488">
        <v>0</v>
      </c>
      <c r="D12" s="489">
        <v>0</v>
      </c>
      <c r="E12" s="489">
        <v>0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90">
        <v>0</v>
      </c>
    </row>
    <row r="13" spans="1:11">
      <c r="A13" s="317">
        <v>5</v>
      </c>
      <c r="B13" s="318" t="s">
        <v>398</v>
      </c>
      <c r="C13" s="488">
        <v>78063290.933695659</v>
      </c>
      <c r="D13" s="489">
        <v>117793777.55869564</v>
      </c>
      <c r="E13" s="489">
        <v>195857068.49239129</v>
      </c>
      <c r="F13" s="489">
        <v>21998687.913795657</v>
      </c>
      <c r="G13" s="489">
        <v>27913428.789321736</v>
      </c>
      <c r="H13" s="489">
        <v>49912116.703117393</v>
      </c>
      <c r="I13" s="489">
        <v>12930281.171195658</v>
      </c>
      <c r="J13" s="489">
        <v>16446422.246021738</v>
      </c>
      <c r="K13" s="490">
        <v>29376703.417217396</v>
      </c>
    </row>
    <row r="14" spans="1:11">
      <c r="A14" s="317">
        <v>6</v>
      </c>
      <c r="B14" s="318" t="s">
        <v>430</v>
      </c>
      <c r="C14" s="488"/>
      <c r="D14" s="489"/>
      <c r="E14" s="489">
        <v>0</v>
      </c>
      <c r="F14" s="489"/>
      <c r="G14" s="489"/>
      <c r="H14" s="489">
        <v>0</v>
      </c>
      <c r="I14" s="489"/>
      <c r="J14" s="489"/>
      <c r="K14" s="490">
        <v>0</v>
      </c>
    </row>
    <row r="15" spans="1:11">
      <c r="A15" s="317">
        <v>7</v>
      </c>
      <c r="B15" s="318" t="s">
        <v>431</v>
      </c>
      <c r="C15" s="488">
        <v>8559799.2756043952</v>
      </c>
      <c r="D15" s="489">
        <v>14358024.220000006</v>
      </c>
      <c r="E15" s="489">
        <v>22917823.495604403</v>
      </c>
      <c r="F15" s="489">
        <v>4357056.0199999996</v>
      </c>
      <c r="G15" s="489">
        <v>5053909.67</v>
      </c>
      <c r="H15" s="489">
        <v>9410965.6899999995</v>
      </c>
      <c r="I15" s="489">
        <v>4357056.0199999996</v>
      </c>
      <c r="J15" s="489">
        <v>5053909.67</v>
      </c>
      <c r="K15" s="490">
        <v>9410965.6899999995</v>
      </c>
    </row>
    <row r="16" spans="1:11">
      <c r="A16" s="317">
        <v>8</v>
      </c>
      <c r="B16" s="319" t="s">
        <v>391</v>
      </c>
      <c r="C16" s="488">
        <v>312794111.19740003</v>
      </c>
      <c r="D16" s="489">
        <v>1303765822.9346955</v>
      </c>
      <c r="E16" s="489">
        <v>1616559934.1320956</v>
      </c>
      <c r="F16" s="489">
        <v>79806470.102296665</v>
      </c>
      <c r="G16" s="489">
        <v>177625793.24330673</v>
      </c>
      <c r="H16" s="489">
        <v>257432263.34560338</v>
      </c>
      <c r="I16" s="489">
        <v>58827048.469190657</v>
      </c>
      <c r="J16" s="489">
        <v>108384008.22290173</v>
      </c>
      <c r="K16" s="490">
        <v>167211056.69209239</v>
      </c>
    </row>
    <row r="17" spans="1:11">
      <c r="A17" s="311" t="s">
        <v>388</v>
      </c>
      <c r="B17" s="312"/>
      <c r="C17" s="486"/>
      <c r="D17" s="486"/>
      <c r="E17" s="486"/>
      <c r="F17" s="486"/>
      <c r="G17" s="486"/>
      <c r="H17" s="486"/>
      <c r="I17" s="486"/>
      <c r="J17" s="486"/>
      <c r="K17" s="487"/>
    </row>
    <row r="18" spans="1:11">
      <c r="A18" s="317">
        <v>9</v>
      </c>
      <c r="B18" s="318" t="s">
        <v>394</v>
      </c>
      <c r="C18" s="488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90">
        <v>0</v>
      </c>
    </row>
    <row r="19" spans="1:11">
      <c r="A19" s="317">
        <v>10</v>
      </c>
      <c r="B19" s="318" t="s">
        <v>432</v>
      </c>
      <c r="C19" s="488">
        <v>273790147.4454</v>
      </c>
      <c r="D19" s="489">
        <v>862509781.41959357</v>
      </c>
      <c r="E19" s="489">
        <v>1136299928.8649936</v>
      </c>
      <c r="F19" s="489">
        <v>5970852.4791000001</v>
      </c>
      <c r="G19" s="489">
        <v>12141900.1875</v>
      </c>
      <c r="H19" s="489">
        <v>18112752.6666</v>
      </c>
      <c r="I19" s="489">
        <v>28819534.439100001</v>
      </c>
      <c r="J19" s="489">
        <v>94685614.08652173</v>
      </c>
      <c r="K19" s="490">
        <v>123505148.52562173</v>
      </c>
    </row>
    <row r="20" spans="1:11">
      <c r="A20" s="317">
        <v>11</v>
      </c>
      <c r="B20" s="318" t="s">
        <v>393</v>
      </c>
      <c r="C20" s="488">
        <v>771584.46522826119</v>
      </c>
      <c r="D20" s="489">
        <v>87243900.777453929</v>
      </c>
      <c r="E20" s="489">
        <v>88015485.242682189</v>
      </c>
      <c r="F20" s="489">
        <v>443234.37148913054</v>
      </c>
      <c r="G20" s="489">
        <v>10517162.399021741</v>
      </c>
      <c r="H20" s="489">
        <v>10960396.770510871</v>
      </c>
      <c r="I20" s="489">
        <v>443234.37148913054</v>
      </c>
      <c r="J20" s="489">
        <v>10517162.399021741</v>
      </c>
      <c r="K20" s="490">
        <v>10960396.770510871</v>
      </c>
    </row>
    <row r="21" spans="1:11" ht="13.5" thickBot="1">
      <c r="A21" s="320">
        <v>12</v>
      </c>
      <c r="B21" s="321" t="s">
        <v>392</v>
      </c>
      <c r="C21" s="491">
        <v>274561731.91062826</v>
      </c>
      <c r="D21" s="492">
        <v>949753682.19704747</v>
      </c>
      <c r="E21" s="491">
        <v>1224315414.1076758</v>
      </c>
      <c r="F21" s="492">
        <v>6414086.850589131</v>
      </c>
      <c r="G21" s="492">
        <v>22659062.586521741</v>
      </c>
      <c r="H21" s="492">
        <v>29073149.437110871</v>
      </c>
      <c r="I21" s="492">
        <v>29262768.810589131</v>
      </c>
      <c r="J21" s="492">
        <v>105202776.48554347</v>
      </c>
      <c r="K21" s="493">
        <v>134465545.29613259</v>
      </c>
    </row>
    <row r="22" spans="1:11" ht="38.25" customHeight="1" thickBot="1">
      <c r="A22" s="322"/>
      <c r="B22" s="323"/>
      <c r="C22" s="494"/>
      <c r="D22" s="494"/>
      <c r="E22" s="494"/>
      <c r="F22" s="563" t="s">
        <v>513</v>
      </c>
      <c r="G22" s="561"/>
      <c r="H22" s="561"/>
      <c r="I22" s="563" t="s">
        <v>514</v>
      </c>
      <c r="J22" s="561"/>
      <c r="K22" s="562"/>
    </row>
    <row r="23" spans="1:11">
      <c r="A23" s="324">
        <v>13</v>
      </c>
      <c r="B23" s="325" t="s">
        <v>384</v>
      </c>
      <c r="C23" s="495"/>
      <c r="D23" s="495"/>
      <c r="E23" s="495"/>
      <c r="F23" s="496">
        <v>119081589.10120881</v>
      </c>
      <c r="G23" s="496">
        <v>280667594.60902166</v>
      </c>
      <c r="H23" s="496">
        <v>399749183.71023047</v>
      </c>
      <c r="I23" s="496">
        <v>96232907.141208798</v>
      </c>
      <c r="J23" s="496">
        <v>198304958.63999999</v>
      </c>
      <c r="K23" s="497">
        <v>294537865.78120875</v>
      </c>
    </row>
    <row r="24" spans="1:11" ht="13.5" thickBot="1">
      <c r="A24" s="326">
        <v>14</v>
      </c>
      <c r="B24" s="327" t="s">
        <v>396</v>
      </c>
      <c r="C24" s="498"/>
      <c r="D24" s="499"/>
      <c r="E24" s="500"/>
      <c r="F24" s="501">
        <v>73392383.251707539</v>
      </c>
      <c r="G24" s="501">
        <v>154966730.65678501</v>
      </c>
      <c r="H24" s="501">
        <v>228359113.90849254</v>
      </c>
      <c r="I24" s="501">
        <v>29564279.658601526</v>
      </c>
      <c r="J24" s="501">
        <v>27096002.055725433</v>
      </c>
      <c r="K24" s="502">
        <v>41802764.173023097</v>
      </c>
    </row>
    <row r="25" spans="1:11" ht="13.5" thickBot="1">
      <c r="A25" s="328">
        <v>15</v>
      </c>
      <c r="B25" s="329" t="s">
        <v>397</v>
      </c>
      <c r="C25" s="330"/>
      <c r="D25" s="330"/>
      <c r="E25" s="330"/>
      <c r="F25" s="503">
        <v>1.6225333450857555</v>
      </c>
      <c r="G25" s="503">
        <v>1.8111474212528533</v>
      </c>
      <c r="H25" s="503">
        <v>1.7505287039711361</v>
      </c>
      <c r="I25" s="503">
        <v>3.2550398065663844</v>
      </c>
      <c r="J25" s="503">
        <v>7.3186058309328255</v>
      </c>
      <c r="K25" s="504">
        <v>7.0458944906634944</v>
      </c>
    </row>
    <row r="27" spans="1:11" ht="25.5">
      <c r="B27" s="307" t="s">
        <v>433</v>
      </c>
      <c r="C27" s="482"/>
      <c r="D27" s="482"/>
      <c r="E27" s="482"/>
      <c r="F27" s="482"/>
      <c r="G27" s="482"/>
      <c r="H27" s="482"/>
      <c r="I27" s="482"/>
      <c r="J27" s="482"/>
      <c r="K27" s="482"/>
    </row>
    <row r="28" spans="1:11">
      <c r="C28" s="482"/>
      <c r="D28" s="482"/>
      <c r="E28" s="482"/>
      <c r="F28" s="482"/>
      <c r="G28" s="482"/>
      <c r="H28" s="482"/>
      <c r="I28" s="482"/>
      <c r="J28" s="482"/>
      <c r="K28" s="482"/>
    </row>
    <row r="29" spans="1:11">
      <c r="C29" s="482"/>
      <c r="D29" s="482"/>
      <c r="E29" s="482"/>
      <c r="F29" s="482"/>
      <c r="G29" s="482"/>
      <c r="H29" s="482"/>
      <c r="I29" s="482"/>
      <c r="J29" s="482"/>
      <c r="K29" s="482"/>
    </row>
    <row r="30" spans="1:11">
      <c r="C30" s="482"/>
      <c r="D30" s="482"/>
      <c r="E30" s="482"/>
      <c r="F30" s="482"/>
      <c r="G30" s="482"/>
      <c r="H30" s="482"/>
      <c r="I30" s="482"/>
      <c r="J30" s="482"/>
      <c r="K30" s="482"/>
    </row>
    <row r="31" spans="1:11">
      <c r="C31" s="482"/>
      <c r="D31" s="482"/>
      <c r="E31" s="482"/>
      <c r="F31" s="482"/>
      <c r="G31" s="482"/>
      <c r="H31" s="482"/>
      <c r="I31" s="482"/>
      <c r="J31" s="482"/>
      <c r="K31" s="482"/>
    </row>
    <row r="32" spans="1:11">
      <c r="C32" s="482"/>
      <c r="D32" s="482"/>
      <c r="E32" s="482"/>
      <c r="F32" s="482"/>
      <c r="G32" s="482"/>
      <c r="H32" s="482"/>
      <c r="I32" s="482"/>
      <c r="J32" s="482"/>
      <c r="K32" s="482"/>
    </row>
    <row r="33" spans="3:11">
      <c r="C33" s="482"/>
      <c r="D33" s="482"/>
      <c r="E33" s="482"/>
      <c r="F33" s="482"/>
      <c r="G33" s="482"/>
      <c r="H33" s="482"/>
      <c r="I33" s="482"/>
      <c r="J33" s="482"/>
      <c r="K33" s="482"/>
    </row>
    <row r="34" spans="3:11">
      <c r="C34" s="482"/>
      <c r="D34" s="482"/>
      <c r="E34" s="482"/>
      <c r="F34" s="482"/>
      <c r="G34" s="482"/>
      <c r="H34" s="482"/>
      <c r="I34" s="482"/>
      <c r="J34" s="482"/>
      <c r="K34" s="482"/>
    </row>
    <row r="35" spans="3:11">
      <c r="C35" s="482"/>
      <c r="D35" s="482"/>
      <c r="E35" s="482"/>
      <c r="F35" s="482"/>
      <c r="G35" s="482"/>
      <c r="H35" s="482"/>
      <c r="I35" s="482"/>
      <c r="J35" s="482"/>
      <c r="K35" s="482"/>
    </row>
    <row r="36" spans="3:11">
      <c r="C36" s="482"/>
      <c r="D36" s="482"/>
      <c r="E36" s="482"/>
      <c r="F36" s="482"/>
      <c r="G36" s="482"/>
      <c r="H36" s="482"/>
      <c r="I36" s="482"/>
      <c r="J36" s="482"/>
      <c r="K36" s="482"/>
    </row>
    <row r="37" spans="3:11">
      <c r="C37" s="482"/>
      <c r="D37" s="482"/>
      <c r="E37" s="482"/>
      <c r="F37" s="482"/>
      <c r="G37" s="482"/>
      <c r="H37" s="482"/>
      <c r="I37" s="482"/>
      <c r="J37" s="482"/>
      <c r="K37" s="482"/>
    </row>
    <row r="38" spans="3:11">
      <c r="C38" s="482"/>
      <c r="D38" s="482"/>
      <c r="E38" s="482"/>
      <c r="F38" s="482"/>
      <c r="G38" s="482"/>
      <c r="H38" s="482"/>
      <c r="I38" s="482"/>
      <c r="J38" s="482"/>
      <c r="K38" s="482"/>
    </row>
    <row r="39" spans="3:11">
      <c r="C39" s="482"/>
      <c r="D39" s="482"/>
      <c r="E39" s="482"/>
      <c r="F39" s="482"/>
      <c r="G39" s="482"/>
      <c r="H39" s="482"/>
      <c r="I39" s="482"/>
      <c r="J39" s="482"/>
      <c r="K39" s="482"/>
    </row>
    <row r="40" spans="3:11">
      <c r="C40" s="482"/>
      <c r="D40" s="482"/>
      <c r="E40" s="482"/>
      <c r="F40" s="482"/>
      <c r="G40" s="482"/>
      <c r="H40" s="482"/>
      <c r="I40" s="482"/>
      <c r="J40" s="482"/>
      <c r="K40" s="482"/>
    </row>
    <row r="41" spans="3:11">
      <c r="C41" s="482"/>
      <c r="D41" s="482"/>
      <c r="E41" s="482"/>
      <c r="F41" s="482"/>
      <c r="G41" s="482"/>
      <c r="H41" s="482"/>
      <c r="I41" s="482"/>
      <c r="J41" s="482"/>
      <c r="K41" s="482"/>
    </row>
    <row r="42" spans="3:11">
      <c r="C42" s="482"/>
      <c r="D42" s="482"/>
      <c r="E42" s="482"/>
      <c r="F42" s="482"/>
      <c r="G42" s="482"/>
      <c r="H42" s="482"/>
      <c r="I42" s="482"/>
      <c r="J42" s="482"/>
      <c r="K42" s="482"/>
    </row>
    <row r="43" spans="3:11">
      <c r="C43" s="482"/>
      <c r="D43" s="482"/>
      <c r="E43" s="482"/>
      <c r="F43" s="482"/>
      <c r="G43" s="482"/>
      <c r="H43" s="482"/>
      <c r="I43" s="482"/>
      <c r="J43" s="482"/>
      <c r="K43" s="482"/>
    </row>
    <row r="44" spans="3:11">
      <c r="C44" s="482"/>
      <c r="D44" s="482"/>
      <c r="E44" s="482"/>
      <c r="F44" s="482"/>
      <c r="G44" s="482"/>
      <c r="H44" s="482"/>
      <c r="I44" s="482"/>
      <c r="J44" s="482"/>
      <c r="K44" s="48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10.5703125" style="4" bestFit="1" customWidth="1"/>
    <col min="2" max="2" width="45.140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0.7109375" style="4" customWidth="1"/>
    <col min="14" max="14" width="30.42578125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57">
        <f>'2. RC'!B2</f>
        <v>44104</v>
      </c>
    </row>
    <row r="3" spans="1:14" ht="14.25" customHeight="1"/>
    <row r="4" spans="1:14" ht="13.5" thickBot="1">
      <c r="A4" s="4" t="s">
        <v>270</v>
      </c>
      <c r="B4" s="249" t="s">
        <v>28</v>
      </c>
    </row>
    <row r="5" spans="1:14" s="181" customFormat="1">
      <c r="A5" s="177"/>
      <c r="B5" s="178"/>
      <c r="C5" s="179" t="s">
        <v>0</v>
      </c>
      <c r="D5" s="179" t="s">
        <v>1</v>
      </c>
      <c r="E5" s="179" t="s">
        <v>2</v>
      </c>
      <c r="F5" s="179" t="s">
        <v>3</v>
      </c>
      <c r="G5" s="179" t="s">
        <v>4</v>
      </c>
      <c r="H5" s="179" t="s">
        <v>5</v>
      </c>
      <c r="I5" s="179" t="s">
        <v>8</v>
      </c>
      <c r="J5" s="179" t="s">
        <v>9</v>
      </c>
      <c r="K5" s="179" t="s">
        <v>10</v>
      </c>
      <c r="L5" s="179" t="s">
        <v>11</v>
      </c>
      <c r="M5" s="179" t="s">
        <v>12</v>
      </c>
      <c r="N5" s="180" t="s">
        <v>13</v>
      </c>
    </row>
    <row r="6" spans="1:14" ht="25.5">
      <c r="A6" s="182"/>
      <c r="B6" s="183"/>
      <c r="C6" s="184" t="s">
        <v>269</v>
      </c>
      <c r="D6" s="185" t="s">
        <v>268</v>
      </c>
      <c r="E6" s="186" t="s">
        <v>267</v>
      </c>
      <c r="F6" s="187">
        <v>0</v>
      </c>
      <c r="G6" s="187">
        <v>0.2</v>
      </c>
      <c r="H6" s="187">
        <v>0.35</v>
      </c>
      <c r="I6" s="187">
        <v>0.5</v>
      </c>
      <c r="J6" s="187">
        <v>0.75</v>
      </c>
      <c r="K6" s="187">
        <v>1</v>
      </c>
      <c r="L6" s="187">
        <v>1.5</v>
      </c>
      <c r="M6" s="187">
        <v>2.5</v>
      </c>
      <c r="N6" s="248" t="s">
        <v>282</v>
      </c>
    </row>
    <row r="7" spans="1:14" ht="15">
      <c r="A7" s="188">
        <v>1</v>
      </c>
      <c r="B7" s="189" t="s">
        <v>266</v>
      </c>
      <c r="C7" s="190">
        <v>206861263.831</v>
      </c>
      <c r="D7" s="183"/>
      <c r="E7" s="191">
        <v>4137225.2766200001</v>
      </c>
      <c r="F7" s="192">
        <v>0</v>
      </c>
      <c r="G7" s="192">
        <v>4137225.2766200001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3">
        <v>827445.05532400007</v>
      </c>
    </row>
    <row r="8" spans="1:14" ht="14.25">
      <c r="A8" s="188">
        <v>1.1000000000000001</v>
      </c>
      <c r="B8" s="194" t="s">
        <v>264</v>
      </c>
      <c r="C8" s="192">
        <v>206861263.831</v>
      </c>
      <c r="D8" s="195">
        <v>0.02</v>
      </c>
      <c r="E8" s="191">
        <v>4137225.2766200001</v>
      </c>
      <c r="F8" s="192"/>
      <c r="G8" s="192">
        <v>4137225.2766200001</v>
      </c>
      <c r="H8" s="192"/>
      <c r="I8" s="192"/>
      <c r="J8" s="192"/>
      <c r="K8" s="192"/>
      <c r="L8" s="192"/>
      <c r="M8" s="192"/>
      <c r="N8" s="193">
        <v>827445.05532400007</v>
      </c>
    </row>
    <row r="9" spans="1:14" ht="14.25">
      <c r="A9" s="188">
        <v>1.2</v>
      </c>
      <c r="B9" s="194" t="s">
        <v>263</v>
      </c>
      <c r="C9" s="192"/>
      <c r="D9" s="195">
        <v>0.05</v>
      </c>
      <c r="E9" s="191">
        <v>0</v>
      </c>
      <c r="F9" s="192"/>
      <c r="G9" s="192"/>
      <c r="H9" s="192"/>
      <c r="I9" s="192"/>
      <c r="J9" s="192"/>
      <c r="K9" s="192"/>
      <c r="L9" s="192"/>
      <c r="M9" s="192"/>
      <c r="N9" s="193">
        <v>0</v>
      </c>
    </row>
    <row r="10" spans="1:14" ht="14.25">
      <c r="A10" s="188">
        <v>1.3</v>
      </c>
      <c r="B10" s="194" t="s">
        <v>262</v>
      </c>
      <c r="C10" s="192"/>
      <c r="D10" s="195">
        <v>0.08</v>
      </c>
      <c r="E10" s="191">
        <v>0</v>
      </c>
      <c r="F10" s="192"/>
      <c r="G10" s="192"/>
      <c r="H10" s="192"/>
      <c r="I10" s="192"/>
      <c r="J10" s="192"/>
      <c r="K10" s="192"/>
      <c r="L10" s="192"/>
      <c r="M10" s="192"/>
      <c r="N10" s="193">
        <v>0</v>
      </c>
    </row>
    <row r="11" spans="1:14" ht="14.25">
      <c r="A11" s="188">
        <v>1.4</v>
      </c>
      <c r="B11" s="194" t="s">
        <v>261</v>
      </c>
      <c r="C11" s="192"/>
      <c r="D11" s="195">
        <v>0.11</v>
      </c>
      <c r="E11" s="191">
        <v>0</v>
      </c>
      <c r="F11" s="192"/>
      <c r="G11" s="192"/>
      <c r="H11" s="192"/>
      <c r="I11" s="192"/>
      <c r="J11" s="192"/>
      <c r="K11" s="192"/>
      <c r="L11" s="192"/>
      <c r="M11" s="192"/>
      <c r="N11" s="193">
        <v>0</v>
      </c>
    </row>
    <row r="12" spans="1:14" ht="14.25">
      <c r="A12" s="188">
        <v>1.5</v>
      </c>
      <c r="B12" s="194" t="s">
        <v>260</v>
      </c>
      <c r="C12" s="192"/>
      <c r="D12" s="195">
        <v>0.14000000000000001</v>
      </c>
      <c r="E12" s="191">
        <v>0</v>
      </c>
      <c r="F12" s="192"/>
      <c r="G12" s="192"/>
      <c r="H12" s="192"/>
      <c r="I12" s="192"/>
      <c r="J12" s="192"/>
      <c r="K12" s="192"/>
      <c r="L12" s="192"/>
      <c r="M12" s="192"/>
      <c r="N12" s="193">
        <v>0</v>
      </c>
    </row>
    <row r="13" spans="1:14" ht="14.25">
      <c r="A13" s="188">
        <v>1.6</v>
      </c>
      <c r="B13" s="196" t="s">
        <v>259</v>
      </c>
      <c r="C13" s="192"/>
      <c r="D13" s="197"/>
      <c r="E13" s="192"/>
      <c r="F13" s="192"/>
      <c r="G13" s="192"/>
      <c r="H13" s="192"/>
      <c r="I13" s="192"/>
      <c r="J13" s="192"/>
      <c r="K13" s="192"/>
      <c r="L13" s="192"/>
      <c r="M13" s="192"/>
      <c r="N13" s="193">
        <v>0</v>
      </c>
    </row>
    <row r="14" spans="1:14" ht="15">
      <c r="A14" s="188">
        <v>2</v>
      </c>
      <c r="B14" s="198" t="s">
        <v>265</v>
      </c>
      <c r="C14" s="190">
        <v>0</v>
      </c>
      <c r="D14" s="183"/>
      <c r="E14" s="191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3">
        <v>0</v>
      </c>
    </row>
    <row r="15" spans="1:14" ht="14.25">
      <c r="A15" s="188">
        <v>2.1</v>
      </c>
      <c r="B15" s="196" t="s">
        <v>264</v>
      </c>
      <c r="C15" s="192"/>
      <c r="D15" s="195">
        <v>5.0000000000000001E-3</v>
      </c>
      <c r="E15" s="191">
        <v>0</v>
      </c>
      <c r="F15" s="192"/>
      <c r="G15" s="192"/>
      <c r="H15" s="192"/>
      <c r="I15" s="192"/>
      <c r="J15" s="192"/>
      <c r="K15" s="192"/>
      <c r="L15" s="192"/>
      <c r="M15" s="192"/>
      <c r="N15" s="193">
        <v>0</v>
      </c>
    </row>
    <row r="16" spans="1:14" ht="14.25">
      <c r="A16" s="188">
        <v>2.2000000000000002</v>
      </c>
      <c r="B16" s="196" t="s">
        <v>263</v>
      </c>
      <c r="C16" s="192"/>
      <c r="D16" s="195">
        <v>0.01</v>
      </c>
      <c r="E16" s="191">
        <v>0</v>
      </c>
      <c r="F16" s="192"/>
      <c r="G16" s="192"/>
      <c r="H16" s="192"/>
      <c r="I16" s="192"/>
      <c r="J16" s="192"/>
      <c r="K16" s="192"/>
      <c r="L16" s="192"/>
      <c r="M16" s="192"/>
      <c r="N16" s="193">
        <v>0</v>
      </c>
    </row>
    <row r="17" spans="1:14" ht="14.25">
      <c r="A17" s="188">
        <v>2.2999999999999998</v>
      </c>
      <c r="B17" s="196" t="s">
        <v>262</v>
      </c>
      <c r="C17" s="192"/>
      <c r="D17" s="195">
        <v>0.02</v>
      </c>
      <c r="E17" s="191">
        <v>0</v>
      </c>
      <c r="F17" s="192"/>
      <c r="G17" s="192"/>
      <c r="H17" s="192"/>
      <c r="I17" s="192"/>
      <c r="J17" s="192"/>
      <c r="K17" s="192"/>
      <c r="L17" s="192"/>
      <c r="M17" s="192"/>
      <c r="N17" s="193">
        <v>0</v>
      </c>
    </row>
    <row r="18" spans="1:14" ht="14.25">
      <c r="A18" s="188">
        <v>2.4</v>
      </c>
      <c r="B18" s="196" t="s">
        <v>261</v>
      </c>
      <c r="C18" s="192"/>
      <c r="D18" s="195">
        <v>0.03</v>
      </c>
      <c r="E18" s="191">
        <v>0</v>
      </c>
      <c r="F18" s="192"/>
      <c r="G18" s="192"/>
      <c r="H18" s="192"/>
      <c r="I18" s="192"/>
      <c r="J18" s="192"/>
      <c r="K18" s="192"/>
      <c r="L18" s="192"/>
      <c r="M18" s="192"/>
      <c r="N18" s="193">
        <v>0</v>
      </c>
    </row>
    <row r="19" spans="1:14" ht="14.25">
      <c r="A19" s="188">
        <v>2.5</v>
      </c>
      <c r="B19" s="196" t="s">
        <v>260</v>
      </c>
      <c r="C19" s="192"/>
      <c r="D19" s="195">
        <v>0.04</v>
      </c>
      <c r="E19" s="191">
        <v>0</v>
      </c>
      <c r="F19" s="192"/>
      <c r="G19" s="192"/>
      <c r="H19" s="192"/>
      <c r="I19" s="192"/>
      <c r="J19" s="192"/>
      <c r="K19" s="192"/>
      <c r="L19" s="192"/>
      <c r="M19" s="192"/>
      <c r="N19" s="193">
        <v>0</v>
      </c>
    </row>
    <row r="20" spans="1:14" ht="14.25">
      <c r="A20" s="188">
        <v>2.6</v>
      </c>
      <c r="B20" s="196" t="s">
        <v>259</v>
      </c>
      <c r="C20" s="192"/>
      <c r="D20" s="197"/>
      <c r="E20" s="199"/>
      <c r="F20" s="192"/>
      <c r="G20" s="192"/>
      <c r="H20" s="192"/>
      <c r="I20" s="192"/>
      <c r="J20" s="192"/>
      <c r="K20" s="192"/>
      <c r="L20" s="192"/>
      <c r="M20" s="192"/>
      <c r="N20" s="193">
        <v>0</v>
      </c>
    </row>
    <row r="21" spans="1:14" ht="15.75" thickBot="1">
      <c r="A21" s="200"/>
      <c r="B21" s="201" t="s">
        <v>109</v>
      </c>
      <c r="C21" s="176">
        <v>206861263.831</v>
      </c>
      <c r="D21" s="202"/>
      <c r="E21" s="203">
        <v>4137225.2766200001</v>
      </c>
      <c r="F21" s="204">
        <v>0</v>
      </c>
      <c r="G21" s="204">
        <v>4137225.2766200001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5">
        <v>827445.05532400007</v>
      </c>
    </row>
    <row r="22" spans="1:14">
      <c r="E22" s="206"/>
      <c r="F22" s="206"/>
      <c r="G22" s="206"/>
      <c r="H22" s="206"/>
      <c r="I22" s="206"/>
      <c r="J22" s="206"/>
      <c r="K22" s="206"/>
      <c r="L22" s="206"/>
      <c r="M22" s="20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J31" sqref="J31"/>
    </sheetView>
  </sheetViews>
  <sheetFormatPr defaultRowHeight="15"/>
  <cols>
    <col min="1" max="1" width="11.42578125" customWidth="1"/>
    <col min="2" max="2" width="76.85546875" style="378" customWidth="1"/>
    <col min="3" max="3" width="22.85546875" customWidth="1"/>
  </cols>
  <sheetData>
    <row r="1" spans="1:3">
      <c r="A1" s="2" t="s">
        <v>30</v>
      </c>
      <c r="B1" t="str">
        <f>'Info '!C2</f>
        <v>JSC ProCredit Bank</v>
      </c>
    </row>
    <row r="2" spans="1:3">
      <c r="A2" s="2" t="s">
        <v>31</v>
      </c>
      <c r="B2" s="473">
        <f>'2. RC'!B2</f>
        <v>44104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379" t="s">
        <v>439</v>
      </c>
      <c r="B5" s="380"/>
      <c r="C5" s="381"/>
    </row>
    <row r="6" spans="1:3" ht="24">
      <c r="A6" s="382">
        <v>1</v>
      </c>
      <c r="B6" s="383" t="s">
        <v>440</v>
      </c>
      <c r="C6" s="384">
        <v>1766502982.2532997</v>
      </c>
    </row>
    <row r="7" spans="1:3">
      <c r="A7" s="382">
        <v>2</v>
      </c>
      <c r="B7" s="383" t="s">
        <v>441</v>
      </c>
      <c r="C7" s="384">
        <v>-6878102.9100000001</v>
      </c>
    </row>
    <row r="8" spans="1:3" ht="24">
      <c r="A8" s="385">
        <v>3</v>
      </c>
      <c r="B8" s="386" t="s">
        <v>442</v>
      </c>
      <c r="C8" s="384">
        <v>1759624879.3432996</v>
      </c>
    </row>
    <row r="9" spans="1:3">
      <c r="A9" s="379" t="s">
        <v>443</v>
      </c>
      <c r="B9" s="380"/>
      <c r="C9" s="387"/>
    </row>
    <row r="10" spans="1:3" ht="24">
      <c r="A10" s="388">
        <v>4</v>
      </c>
      <c r="B10" s="389" t="s">
        <v>444</v>
      </c>
      <c r="C10" s="384"/>
    </row>
    <row r="11" spans="1:3">
      <c r="A11" s="388">
        <v>5</v>
      </c>
      <c r="B11" s="390" t="s">
        <v>445</v>
      </c>
      <c r="C11" s="384"/>
    </row>
    <row r="12" spans="1:3">
      <c r="A12" s="388" t="s">
        <v>446</v>
      </c>
      <c r="B12" s="390" t="s">
        <v>447</v>
      </c>
      <c r="C12" s="384">
        <v>4137225.2766200001</v>
      </c>
    </row>
    <row r="13" spans="1:3" ht="24">
      <c r="A13" s="391">
        <v>6</v>
      </c>
      <c r="B13" s="389" t="s">
        <v>448</v>
      </c>
      <c r="C13" s="384"/>
    </row>
    <row r="14" spans="1:3">
      <c r="A14" s="391">
        <v>7</v>
      </c>
      <c r="B14" s="392" t="s">
        <v>449</v>
      </c>
      <c r="C14" s="384"/>
    </row>
    <row r="15" spans="1:3">
      <c r="A15" s="393">
        <v>8</v>
      </c>
      <c r="B15" s="394" t="s">
        <v>450</v>
      </c>
      <c r="C15" s="384"/>
    </row>
    <row r="16" spans="1:3">
      <c r="A16" s="391">
        <v>9</v>
      </c>
      <c r="B16" s="392" t="s">
        <v>451</v>
      </c>
      <c r="C16" s="384"/>
    </row>
    <row r="17" spans="1:3">
      <c r="A17" s="391">
        <v>10</v>
      </c>
      <c r="B17" s="392" t="s">
        <v>452</v>
      </c>
      <c r="C17" s="384"/>
    </row>
    <row r="18" spans="1:3">
      <c r="A18" s="395">
        <v>11</v>
      </c>
      <c r="B18" s="396" t="s">
        <v>453</v>
      </c>
      <c r="C18" s="397">
        <v>4137225.2766200001</v>
      </c>
    </row>
    <row r="19" spans="1:3">
      <c r="A19" s="398" t="s">
        <v>454</v>
      </c>
      <c r="B19" s="399"/>
      <c r="C19" s="400"/>
    </row>
    <row r="20" spans="1:3" ht="24">
      <c r="A20" s="401">
        <v>12</v>
      </c>
      <c r="B20" s="389" t="s">
        <v>455</v>
      </c>
      <c r="C20" s="384"/>
    </row>
    <row r="21" spans="1:3">
      <c r="A21" s="401">
        <v>13</v>
      </c>
      <c r="B21" s="389" t="s">
        <v>456</v>
      </c>
      <c r="C21" s="384"/>
    </row>
    <row r="22" spans="1:3">
      <c r="A22" s="401">
        <v>14</v>
      </c>
      <c r="B22" s="389" t="s">
        <v>457</v>
      </c>
      <c r="C22" s="384"/>
    </row>
    <row r="23" spans="1:3" ht="24">
      <c r="A23" s="401" t="s">
        <v>458</v>
      </c>
      <c r="B23" s="389" t="s">
        <v>459</v>
      </c>
      <c r="C23" s="384"/>
    </row>
    <row r="24" spans="1:3">
      <c r="A24" s="401">
        <v>15</v>
      </c>
      <c r="B24" s="389" t="s">
        <v>460</v>
      </c>
      <c r="C24" s="384"/>
    </row>
    <row r="25" spans="1:3">
      <c r="A25" s="401" t="s">
        <v>461</v>
      </c>
      <c r="B25" s="389" t="s">
        <v>462</v>
      </c>
      <c r="C25" s="384"/>
    </row>
    <row r="26" spans="1:3">
      <c r="A26" s="402">
        <v>16</v>
      </c>
      <c r="B26" s="403" t="s">
        <v>463</v>
      </c>
      <c r="C26" s="397">
        <v>0</v>
      </c>
    </row>
    <row r="27" spans="1:3">
      <c r="A27" s="379" t="s">
        <v>464</v>
      </c>
      <c r="B27" s="380"/>
      <c r="C27" s="387"/>
    </row>
    <row r="28" spans="1:3">
      <c r="A28" s="404">
        <v>17</v>
      </c>
      <c r="B28" s="390" t="s">
        <v>465</v>
      </c>
      <c r="C28" s="384"/>
    </row>
    <row r="29" spans="1:3">
      <c r="A29" s="404">
        <v>18</v>
      </c>
      <c r="B29" s="390" t="s">
        <v>466</v>
      </c>
      <c r="C29" s="384"/>
    </row>
    <row r="30" spans="1:3">
      <c r="A30" s="402">
        <v>19</v>
      </c>
      <c r="B30" s="403" t="s">
        <v>467</v>
      </c>
      <c r="C30" s="397">
        <v>0</v>
      </c>
    </row>
    <row r="31" spans="1:3">
      <c r="A31" s="379" t="s">
        <v>468</v>
      </c>
      <c r="B31" s="380"/>
      <c r="C31" s="387"/>
    </row>
    <row r="32" spans="1:3" ht="24">
      <c r="A32" s="404" t="s">
        <v>469</v>
      </c>
      <c r="B32" s="389" t="s">
        <v>470</v>
      </c>
      <c r="C32" s="405"/>
    </row>
    <row r="33" spans="1:3">
      <c r="A33" s="404" t="s">
        <v>471</v>
      </c>
      <c r="B33" s="390" t="s">
        <v>472</v>
      </c>
      <c r="C33" s="405"/>
    </row>
    <row r="34" spans="1:3">
      <c r="A34" s="379" t="s">
        <v>473</v>
      </c>
      <c r="B34" s="380"/>
      <c r="C34" s="387"/>
    </row>
    <row r="35" spans="1:3">
      <c r="A35" s="406">
        <v>20</v>
      </c>
      <c r="B35" s="407" t="s">
        <v>474</v>
      </c>
      <c r="C35" s="397">
        <v>186847048.84630001</v>
      </c>
    </row>
    <row r="36" spans="1:3">
      <c r="A36" s="402">
        <v>21</v>
      </c>
      <c r="B36" s="403" t="s">
        <v>475</v>
      </c>
      <c r="C36" s="397">
        <v>1763762104.6199195</v>
      </c>
    </row>
    <row r="37" spans="1:3">
      <c r="A37" s="379" t="s">
        <v>476</v>
      </c>
      <c r="B37" s="380"/>
      <c r="C37" s="387"/>
    </row>
    <row r="38" spans="1:3">
      <c r="A38" s="402">
        <v>22</v>
      </c>
      <c r="B38" s="403" t="s">
        <v>476</v>
      </c>
      <c r="C38" s="505">
        <v>0.1059366500487119</v>
      </c>
    </row>
    <row r="39" spans="1:3">
      <c r="A39" s="379" t="s">
        <v>477</v>
      </c>
      <c r="B39" s="380"/>
      <c r="C39" s="387"/>
    </row>
    <row r="40" spans="1:3">
      <c r="A40" s="408" t="s">
        <v>478</v>
      </c>
      <c r="B40" s="389" t="s">
        <v>479</v>
      </c>
      <c r="C40" s="405"/>
    </row>
    <row r="41" spans="1:3" ht="24">
      <c r="A41" s="409" t="s">
        <v>480</v>
      </c>
      <c r="B41" s="383" t="s">
        <v>481</v>
      </c>
      <c r="C41" s="40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B19" sqref="B19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ProCredit Bank</v>
      </c>
    </row>
    <row r="2" spans="1:8">
      <c r="A2" s="2" t="s">
        <v>31</v>
      </c>
      <c r="B2" s="456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3">
        <v>44104</v>
      </c>
      <c r="D5" s="444">
        <v>44012</v>
      </c>
      <c r="E5" s="444">
        <v>43921</v>
      </c>
      <c r="F5" s="444">
        <v>43830</v>
      </c>
      <c r="G5" s="444">
        <v>43738</v>
      </c>
    </row>
    <row r="6" spans="1:8">
      <c r="B6" s="225" t="s">
        <v>142</v>
      </c>
      <c r="C6" s="316"/>
      <c r="D6" s="316"/>
      <c r="E6" s="316"/>
      <c r="F6" s="316"/>
      <c r="G6" s="341"/>
    </row>
    <row r="7" spans="1:8">
      <c r="A7" s="13"/>
      <c r="B7" s="226" t="s">
        <v>136</v>
      </c>
      <c r="C7" s="316"/>
      <c r="D7" s="316"/>
      <c r="E7" s="316"/>
      <c r="F7" s="316"/>
      <c r="G7" s="341"/>
    </row>
    <row r="8" spans="1:8" ht="15">
      <c r="A8" s="372">
        <v>1</v>
      </c>
      <c r="B8" s="14" t="s">
        <v>141</v>
      </c>
      <c r="C8" s="445">
        <v>186847048.84630001</v>
      </c>
      <c r="D8" s="446">
        <v>181115216.2261</v>
      </c>
      <c r="E8" s="446">
        <v>176282353.8418</v>
      </c>
      <c r="F8" s="447">
        <v>193010028.67900002</v>
      </c>
      <c r="G8" s="447">
        <v>182455156.92881042</v>
      </c>
    </row>
    <row r="9" spans="1:8" ht="15">
      <c r="A9" s="372">
        <v>2</v>
      </c>
      <c r="B9" s="14" t="s">
        <v>140</v>
      </c>
      <c r="C9" s="445">
        <v>186847048.84630001</v>
      </c>
      <c r="D9" s="446">
        <v>181115216.2261</v>
      </c>
      <c r="E9" s="446">
        <v>176282353.8418</v>
      </c>
      <c r="F9" s="447">
        <v>193010028.67900002</v>
      </c>
      <c r="G9" s="447">
        <v>182455156.92881042</v>
      </c>
    </row>
    <row r="10" spans="1:8" ht="15">
      <c r="A10" s="372">
        <v>3</v>
      </c>
      <c r="B10" s="14" t="s">
        <v>139</v>
      </c>
      <c r="C10" s="445">
        <v>248559559.68682307</v>
      </c>
      <c r="D10" s="446">
        <v>236886966.84141621</v>
      </c>
      <c r="E10" s="446">
        <v>241959513.79807672</v>
      </c>
      <c r="F10" s="447">
        <v>251779916.34689862</v>
      </c>
      <c r="G10" s="447">
        <v>242850298.83932611</v>
      </c>
    </row>
    <row r="11" spans="1:8" ht="15">
      <c r="A11" s="373"/>
      <c r="B11" s="225" t="s">
        <v>138</v>
      </c>
      <c r="C11" s="341"/>
      <c r="D11" s="316"/>
      <c r="E11" s="316"/>
      <c r="F11" s="316"/>
      <c r="G11" s="316"/>
    </row>
    <row r="12" spans="1:8" ht="15" customHeight="1">
      <c r="A12" s="372">
        <v>4</v>
      </c>
      <c r="B12" s="14" t="s">
        <v>271</v>
      </c>
      <c r="C12" s="445">
        <v>1450200685.4841762</v>
      </c>
      <c r="D12" s="448">
        <v>1269416745.4604745</v>
      </c>
      <c r="E12" s="448">
        <v>1319727082.0249529</v>
      </c>
      <c r="F12" s="447">
        <v>1270169967.2874706</v>
      </c>
      <c r="G12" s="447">
        <v>1332323124.4388566</v>
      </c>
    </row>
    <row r="13" spans="1:8" ht="15">
      <c r="A13" s="373"/>
      <c r="B13" s="225" t="s">
        <v>137</v>
      </c>
      <c r="C13" s="341"/>
      <c r="D13" s="316"/>
      <c r="E13" s="316"/>
      <c r="F13" s="316"/>
      <c r="G13" s="316"/>
    </row>
    <row r="14" spans="1:8" s="15" customFormat="1" ht="15">
      <c r="A14" s="372"/>
      <c r="B14" s="226" t="s">
        <v>136</v>
      </c>
      <c r="C14" s="341"/>
      <c r="D14" s="316"/>
      <c r="E14" s="316"/>
      <c r="F14" s="316"/>
      <c r="G14" s="316"/>
    </row>
    <row r="15" spans="1:8" ht="15">
      <c r="A15" s="374">
        <v>5</v>
      </c>
      <c r="B15" s="14" t="str">
        <f>"Common equity Tier 1 ratio &gt;="&amp;'9.1. Capital Requirements'!C19*100&amp;"%"</f>
        <v>Common equity Tier 1 ratio &gt;=5.49456887518739%</v>
      </c>
      <c r="C15" s="449">
        <v>0.12884220143911854</v>
      </c>
      <c r="D15" s="449">
        <v>0.14267593118948607</v>
      </c>
      <c r="E15" s="449">
        <v>0.13357485516726475</v>
      </c>
      <c r="F15" s="449">
        <v>0.15195606387323526</v>
      </c>
      <c r="G15" s="449">
        <v>0.13694512508416926</v>
      </c>
    </row>
    <row r="16" spans="1:8" ht="15" customHeight="1">
      <c r="A16" s="374">
        <v>6</v>
      </c>
      <c r="B16" s="14" t="str">
        <f>"Tier 1 ratio &gt;="&amp;'9.1. Capital Requirements'!C20*100&amp;"%"</f>
        <v>Tier 1 ratio &gt;=7.33040192914556%</v>
      </c>
      <c r="C16" s="449">
        <v>0.12884220143911854</v>
      </c>
      <c r="D16" s="449">
        <v>0.14267593118948607</v>
      </c>
      <c r="E16" s="449">
        <v>0.13357485516726475</v>
      </c>
      <c r="F16" s="449">
        <v>0.15195606387323526</v>
      </c>
      <c r="G16" s="449">
        <v>0.13694512508416926</v>
      </c>
    </row>
    <row r="17" spans="1:7" ht="15">
      <c r="A17" s="374">
        <v>7</v>
      </c>
      <c r="B17" s="14" t="str">
        <f>"Total Regulatory Capital ratio &gt;="&amp;'9.1. Capital Requirements'!C21*100&amp;"%"</f>
        <v>Total Regulatory Capital ratio &gt;=11.0961808067686%</v>
      </c>
      <c r="C17" s="449">
        <v>0.17139666404435389</v>
      </c>
      <c r="D17" s="449">
        <v>0.18661087281898639</v>
      </c>
      <c r="E17" s="449">
        <v>0.18334056873851579</v>
      </c>
      <c r="F17" s="449">
        <v>0.19822537363608964</v>
      </c>
      <c r="G17" s="449">
        <v>0.18227582662547345</v>
      </c>
    </row>
    <row r="18" spans="1:7" ht="15">
      <c r="A18" s="373"/>
      <c r="B18" s="227" t="s">
        <v>135</v>
      </c>
      <c r="C18" s="450"/>
      <c r="D18" s="450"/>
      <c r="E18" s="450"/>
      <c r="F18" s="450"/>
      <c r="G18" s="450"/>
    </row>
    <row r="19" spans="1:7" ht="15" customHeight="1">
      <c r="A19" s="375">
        <v>8</v>
      </c>
      <c r="B19" s="14" t="s">
        <v>134</v>
      </c>
      <c r="C19" s="451">
        <v>5.6828667728182514E-2</v>
      </c>
      <c r="D19" s="451">
        <v>5.640381993077672E-2</v>
      </c>
      <c r="E19" s="451">
        <v>5.7616189154803849E-2</v>
      </c>
      <c r="F19" s="451">
        <v>6.0369512968061284E-2</v>
      </c>
      <c r="G19" s="451">
        <v>5.9780941201577155E-2</v>
      </c>
    </row>
    <row r="20" spans="1:7" ht="15">
      <c r="A20" s="375">
        <v>9</v>
      </c>
      <c r="B20" s="14" t="s">
        <v>133</v>
      </c>
      <c r="C20" s="451">
        <v>2.3306365135927438E-2</v>
      </c>
      <c r="D20" s="451">
        <v>2.3857722573939588E-2</v>
      </c>
      <c r="E20" s="451">
        <v>2.3803472987318584E-2</v>
      </c>
      <c r="F20" s="451">
        <v>2.6052321770937824E-2</v>
      </c>
      <c r="G20" s="451">
        <v>2.6254755622061084E-2</v>
      </c>
    </row>
    <row r="21" spans="1:7" ht="15">
      <c r="A21" s="375">
        <v>10</v>
      </c>
      <c r="B21" s="14" t="s">
        <v>132</v>
      </c>
      <c r="C21" s="451">
        <v>1.9918230181319795E-2</v>
      </c>
      <c r="D21" s="451">
        <v>2.0031056524941419E-2</v>
      </c>
      <c r="E21" s="451">
        <v>2.8887907030658463E-2</v>
      </c>
      <c r="F21" s="451">
        <v>2.2853761759102725E-2</v>
      </c>
      <c r="G21" s="451">
        <v>2.4633964718204979E-2</v>
      </c>
    </row>
    <row r="22" spans="1:7" ht="15">
      <c r="A22" s="375">
        <v>11</v>
      </c>
      <c r="B22" s="14" t="s">
        <v>131</v>
      </c>
      <c r="C22" s="451">
        <v>3.3522302592255082E-2</v>
      </c>
      <c r="D22" s="451">
        <v>3.2546097356837132E-2</v>
      </c>
      <c r="E22" s="451">
        <v>3.3812716167485268E-2</v>
      </c>
      <c r="F22" s="451">
        <v>3.4317191197123467E-2</v>
      </c>
      <c r="G22" s="451">
        <v>3.3526185579516081E-2</v>
      </c>
    </row>
    <row r="23" spans="1:7" ht="15">
      <c r="A23" s="375">
        <v>12</v>
      </c>
      <c r="B23" s="14" t="s">
        <v>277</v>
      </c>
      <c r="C23" s="451">
        <v>-5.0427653470484328E-3</v>
      </c>
      <c r="D23" s="451">
        <v>-1.4992558553650153E-2</v>
      </c>
      <c r="E23" s="451">
        <v>-4.3896316854456031E-2</v>
      </c>
      <c r="F23" s="451">
        <v>1.5427818985523124E-2</v>
      </c>
      <c r="G23" s="451">
        <v>1.1949745213188848E-2</v>
      </c>
    </row>
    <row r="24" spans="1:7" ht="15">
      <c r="A24" s="375">
        <v>13</v>
      </c>
      <c r="B24" s="14" t="s">
        <v>278</v>
      </c>
      <c r="C24" s="451">
        <v>-4.1520345735286068E-2</v>
      </c>
      <c r="D24" s="451">
        <v>-0.12047029962504062</v>
      </c>
      <c r="E24" s="451">
        <v>-0.33852252311593867</v>
      </c>
      <c r="F24" s="451">
        <v>0.12400850029845803</v>
      </c>
      <c r="G24" s="451">
        <v>9.6924199755498458E-2</v>
      </c>
    </row>
    <row r="25" spans="1:7" ht="15">
      <c r="A25" s="373"/>
      <c r="B25" s="227" t="s">
        <v>357</v>
      </c>
      <c r="C25" s="450"/>
      <c r="D25" s="450"/>
      <c r="E25" s="450"/>
      <c r="F25" s="450"/>
      <c r="G25" s="450"/>
    </row>
    <row r="26" spans="1:7" ht="15">
      <c r="A26" s="375">
        <v>14</v>
      </c>
      <c r="B26" s="14" t="s">
        <v>130</v>
      </c>
      <c r="C26" s="451">
        <v>3.803834969002113E-2</v>
      </c>
      <c r="D26" s="451">
        <v>3.6048262637900098E-2</v>
      </c>
      <c r="E26" s="451">
        <v>3.8182590388785943E-2</v>
      </c>
      <c r="F26" s="451">
        <v>3.4885198679042877E-2</v>
      </c>
      <c r="G26" s="451">
        <v>3.2856279058343263E-2</v>
      </c>
    </row>
    <row r="27" spans="1:7" ht="15" customHeight="1">
      <c r="A27" s="375">
        <v>15</v>
      </c>
      <c r="B27" s="14" t="s">
        <v>129</v>
      </c>
      <c r="C27" s="451">
        <v>5.5952448506595087E-2</v>
      </c>
      <c r="D27" s="451">
        <v>6.0417797617828277E-2</v>
      </c>
      <c r="E27" s="451">
        <v>6.1254342874241252E-2</v>
      </c>
      <c r="F27" s="451">
        <v>3.4605441234879811E-2</v>
      </c>
      <c r="G27" s="451">
        <v>3.465865474387908E-2</v>
      </c>
    </row>
    <row r="28" spans="1:7" ht="15">
      <c r="A28" s="375">
        <v>16</v>
      </c>
      <c r="B28" s="14" t="s">
        <v>128</v>
      </c>
      <c r="C28" s="451">
        <v>0.77223118555128423</v>
      </c>
      <c r="D28" s="451">
        <v>0.76305263053608707</v>
      </c>
      <c r="E28" s="451">
        <v>0.76826053272284789</v>
      </c>
      <c r="F28" s="451">
        <v>0.74826308879829462</v>
      </c>
      <c r="G28" s="451">
        <v>0.75679869898216434</v>
      </c>
    </row>
    <row r="29" spans="1:7" ht="15" customHeight="1">
      <c r="A29" s="375">
        <v>17</v>
      </c>
      <c r="B29" s="14" t="s">
        <v>127</v>
      </c>
      <c r="C29" s="451">
        <v>0.72756452035478392</v>
      </c>
      <c r="D29" s="451">
        <v>0.72095264546090776</v>
      </c>
      <c r="E29" s="451">
        <v>0.74372342563517868</v>
      </c>
      <c r="F29" s="451">
        <v>0.71443505153607478</v>
      </c>
      <c r="G29" s="451">
        <v>0.72328084528102887</v>
      </c>
    </row>
    <row r="30" spans="1:7" ht="15">
      <c r="A30" s="375">
        <v>18</v>
      </c>
      <c r="B30" s="14" t="s">
        <v>126</v>
      </c>
      <c r="C30" s="451">
        <v>0.19983384531001724</v>
      </c>
      <c r="D30" s="451">
        <v>4.0538077784018689E-2</v>
      </c>
      <c r="E30" s="451">
        <v>6.8343970392063122E-2</v>
      </c>
      <c r="F30" s="451">
        <v>4.4531352032856755E-2</v>
      </c>
      <c r="G30" s="451">
        <v>6.8161509490301087E-2</v>
      </c>
    </row>
    <row r="31" spans="1:7" ht="15" customHeight="1">
      <c r="A31" s="373"/>
      <c r="B31" s="227" t="s">
        <v>358</v>
      </c>
      <c r="C31" s="450"/>
      <c r="D31" s="450"/>
      <c r="E31" s="450"/>
      <c r="F31" s="450"/>
      <c r="G31" s="450"/>
    </row>
    <row r="32" spans="1:7" ht="15" customHeight="1">
      <c r="A32" s="375">
        <v>19</v>
      </c>
      <c r="B32" s="14" t="s">
        <v>125</v>
      </c>
      <c r="C32" s="452">
        <v>0.23150029919885037</v>
      </c>
      <c r="D32" s="452">
        <v>0.26350163729887854</v>
      </c>
      <c r="E32" s="452">
        <v>0.25545906243461908</v>
      </c>
      <c r="F32" s="452">
        <v>0.24621589556660944</v>
      </c>
      <c r="G32" s="452">
        <v>0.24517073563796293</v>
      </c>
    </row>
    <row r="33" spans="1:7" ht="15" customHeight="1">
      <c r="A33" s="375">
        <v>20</v>
      </c>
      <c r="B33" s="14" t="s">
        <v>124</v>
      </c>
      <c r="C33" s="452">
        <v>0.83168604865490459</v>
      </c>
      <c r="D33" s="452">
        <v>0.84161201278833897</v>
      </c>
      <c r="E33" s="452">
        <v>0.8633530312830402</v>
      </c>
      <c r="F33" s="452">
        <v>0.83028131046827158</v>
      </c>
      <c r="G33" s="452">
        <v>0.83356526310042234</v>
      </c>
    </row>
    <row r="34" spans="1:7" ht="15" customHeight="1">
      <c r="A34" s="375">
        <v>21</v>
      </c>
      <c r="B34" s="14" t="s">
        <v>123</v>
      </c>
      <c r="C34" s="452">
        <v>0.33866952485700569</v>
      </c>
      <c r="D34" s="452">
        <v>0.30572930887275584</v>
      </c>
      <c r="E34" s="452">
        <v>0.30250050599542067</v>
      </c>
      <c r="F34" s="452">
        <v>0.31722920957831063</v>
      </c>
      <c r="G34" s="452">
        <v>0.31609216485007946</v>
      </c>
    </row>
    <row r="35" spans="1:7" ht="15" customHeight="1">
      <c r="A35" s="376"/>
      <c r="B35" s="227" t="s">
        <v>400</v>
      </c>
      <c r="C35" s="316"/>
      <c r="D35" s="316"/>
      <c r="E35" s="316"/>
      <c r="F35" s="316"/>
      <c r="G35" s="316"/>
    </row>
    <row r="36" spans="1:7" ht="15">
      <c r="A36" s="375">
        <v>22</v>
      </c>
      <c r="B36" s="14" t="s">
        <v>384</v>
      </c>
      <c r="C36" s="453">
        <v>398015282.85999995</v>
      </c>
      <c r="D36" s="453">
        <v>413229882.62</v>
      </c>
      <c r="E36" s="453">
        <v>402436576.18000001</v>
      </c>
      <c r="F36" s="453">
        <v>367293107.16000003</v>
      </c>
      <c r="G36" s="453">
        <v>378604348.16999996</v>
      </c>
    </row>
    <row r="37" spans="1:7" ht="15" customHeight="1">
      <c r="A37" s="375">
        <v>23</v>
      </c>
      <c r="B37" s="14" t="s">
        <v>396</v>
      </c>
      <c r="C37" s="454">
        <v>246679070.3806605</v>
      </c>
      <c r="D37" s="454">
        <v>197082867.6258285</v>
      </c>
      <c r="E37" s="454">
        <v>207652532.56600145</v>
      </c>
      <c r="F37" s="454">
        <v>188731092.83875102</v>
      </c>
      <c r="G37" s="454">
        <v>227600179.05223849</v>
      </c>
    </row>
    <row r="38" spans="1:7" ht="15.75" thickBot="1">
      <c r="A38" s="377">
        <v>24</v>
      </c>
      <c r="B38" s="228" t="s">
        <v>385</v>
      </c>
      <c r="C38" s="455">
        <v>1.6134943359637539</v>
      </c>
      <c r="D38" s="455">
        <v>2.0967316317141131</v>
      </c>
      <c r="E38" s="455">
        <v>1.9380287406419534</v>
      </c>
      <c r="F38" s="455">
        <v>1.9461186900126186</v>
      </c>
      <c r="G38" s="455">
        <v>1.6634624355154974</v>
      </c>
    </row>
    <row r="39" spans="1:7">
      <c r="A39" s="16"/>
    </row>
    <row r="40" spans="1:7">
      <c r="B40" s="307"/>
    </row>
    <row r="41" spans="1:7" ht="51">
      <c r="B41" s="307" t="s">
        <v>399</v>
      </c>
    </row>
    <row r="43" spans="1:7">
      <c r="B43" s="3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57">
        <f>'1. key ratios '!B2</f>
        <v>44104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15" t="s">
        <v>68</v>
      </c>
      <c r="D5" s="516"/>
      <c r="E5" s="517"/>
      <c r="F5" s="515" t="s">
        <v>72</v>
      </c>
      <c r="G5" s="516"/>
      <c r="H5" s="518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19290730.550000001</v>
      </c>
      <c r="D7" s="29">
        <v>21760896.399999999</v>
      </c>
      <c r="E7" s="30">
        <v>41051626.950000003</v>
      </c>
      <c r="F7" s="31">
        <v>21622368.600000001</v>
      </c>
      <c r="G7" s="32">
        <v>25142430.120000001</v>
      </c>
      <c r="H7" s="33">
        <v>46764798.719999999</v>
      </c>
    </row>
    <row r="8" spans="1:8">
      <c r="A8" s="24">
        <v>2</v>
      </c>
      <c r="B8" s="28" t="s">
        <v>36</v>
      </c>
      <c r="C8" s="29">
        <v>4868435.9800000004</v>
      </c>
      <c r="D8" s="29">
        <v>186830563.41</v>
      </c>
      <c r="E8" s="30">
        <v>191698999.38999999</v>
      </c>
      <c r="F8" s="31">
        <v>15260729.92</v>
      </c>
      <c r="G8" s="32">
        <v>206239299.95000002</v>
      </c>
      <c r="H8" s="33">
        <v>221500029.87</v>
      </c>
    </row>
    <row r="9" spans="1:8">
      <c r="A9" s="24">
        <v>3</v>
      </c>
      <c r="B9" s="28" t="s">
        <v>37</v>
      </c>
      <c r="C9" s="29">
        <v>25391741.989999998</v>
      </c>
      <c r="D9" s="29">
        <v>89627978</v>
      </c>
      <c r="E9" s="30">
        <v>115019719.98999999</v>
      </c>
      <c r="F9" s="31">
        <v>28395269.609999999</v>
      </c>
      <c r="G9" s="32">
        <v>64932592.149999999</v>
      </c>
      <c r="H9" s="33">
        <v>93327861.75999999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60689782.900000006</v>
      </c>
      <c r="D11" s="29">
        <v>0</v>
      </c>
      <c r="E11" s="30">
        <v>60689782.900000006</v>
      </c>
      <c r="F11" s="31">
        <v>17088368.759999998</v>
      </c>
      <c r="G11" s="32">
        <v>0</v>
      </c>
      <c r="H11" s="33">
        <v>17088368.759999998</v>
      </c>
    </row>
    <row r="12" spans="1:8">
      <c r="A12" s="24">
        <v>6.1</v>
      </c>
      <c r="B12" s="34" t="s">
        <v>40</v>
      </c>
      <c r="C12" s="29">
        <v>297874147.49000001</v>
      </c>
      <c r="D12" s="29">
        <v>1009917475.3929001</v>
      </c>
      <c r="E12" s="30">
        <v>1307791622.8829002</v>
      </c>
      <c r="F12" s="31">
        <v>271080813.88999999</v>
      </c>
      <c r="G12" s="32">
        <v>843554727.76000011</v>
      </c>
      <c r="H12" s="33">
        <v>1114635541.6500001</v>
      </c>
    </row>
    <row r="13" spans="1:8">
      <c r="A13" s="24">
        <v>6.2</v>
      </c>
      <c r="B13" s="34" t="s">
        <v>41</v>
      </c>
      <c r="C13" s="29">
        <v>-15232019.4974201</v>
      </c>
      <c r="D13" s="29">
        <v>-57942123.939291798</v>
      </c>
      <c r="E13" s="30">
        <v>-73174143.436711892</v>
      </c>
      <c r="F13" s="31">
        <v>-7875632.2001999998</v>
      </c>
      <c r="G13" s="32">
        <v>-30756136.203104001</v>
      </c>
      <c r="H13" s="33">
        <v>-38631768.403304003</v>
      </c>
    </row>
    <row r="14" spans="1:8">
      <c r="A14" s="24">
        <v>6</v>
      </c>
      <c r="B14" s="28" t="s">
        <v>42</v>
      </c>
      <c r="C14" s="30">
        <v>282642127.99257994</v>
      </c>
      <c r="D14" s="30">
        <v>951975351.45360827</v>
      </c>
      <c r="E14" s="30">
        <v>1234617479.4461882</v>
      </c>
      <c r="F14" s="30">
        <v>263205181.68979999</v>
      </c>
      <c r="G14" s="30">
        <v>812798591.55689609</v>
      </c>
      <c r="H14" s="33">
        <v>1076003773.246696</v>
      </c>
    </row>
    <row r="15" spans="1:8">
      <c r="A15" s="24">
        <v>7</v>
      </c>
      <c r="B15" s="28" t="s">
        <v>43</v>
      </c>
      <c r="C15" s="29">
        <v>3636912.22</v>
      </c>
      <c r="D15" s="29">
        <v>8038647.2200000007</v>
      </c>
      <c r="E15" s="30">
        <v>11675559.440000001</v>
      </c>
      <c r="F15" s="31">
        <v>1744784.3199999998</v>
      </c>
      <c r="G15" s="32">
        <v>3487249.7399999998</v>
      </c>
      <c r="H15" s="33">
        <v>5232034.0599999996</v>
      </c>
    </row>
    <row r="16" spans="1:8">
      <c r="A16" s="24">
        <v>8</v>
      </c>
      <c r="B16" s="28" t="s">
        <v>204</v>
      </c>
      <c r="C16" s="29">
        <v>189576.5</v>
      </c>
      <c r="D16" s="29" t="s">
        <v>492</v>
      </c>
      <c r="E16" s="30">
        <v>189576.5</v>
      </c>
      <c r="F16" s="31">
        <v>56684</v>
      </c>
      <c r="G16" s="32" t="s">
        <v>492</v>
      </c>
      <c r="H16" s="33">
        <v>56684</v>
      </c>
    </row>
    <row r="17" spans="1:8">
      <c r="A17" s="24">
        <v>9</v>
      </c>
      <c r="B17" s="28" t="s">
        <v>44</v>
      </c>
      <c r="C17" s="29">
        <v>6298572.1799999997</v>
      </c>
      <c r="D17" s="29">
        <v>63384.75</v>
      </c>
      <c r="E17" s="30">
        <v>6361956.9299999997</v>
      </c>
      <c r="F17" s="31">
        <v>6298572.1799999997</v>
      </c>
      <c r="G17" s="32">
        <v>53271.9</v>
      </c>
      <c r="H17" s="33">
        <v>6351844.0800000001</v>
      </c>
    </row>
    <row r="18" spans="1:8">
      <c r="A18" s="24">
        <v>10</v>
      </c>
      <c r="B18" s="28" t="s">
        <v>45</v>
      </c>
      <c r="C18" s="29">
        <v>55917209.979999997</v>
      </c>
      <c r="D18" s="29" t="s">
        <v>492</v>
      </c>
      <c r="E18" s="30">
        <v>55917209.979999997</v>
      </c>
      <c r="F18" s="31">
        <v>61800277.972643964</v>
      </c>
      <c r="G18" s="32" t="s">
        <v>492</v>
      </c>
      <c r="H18" s="33">
        <v>61800277.972643964</v>
      </c>
    </row>
    <row r="19" spans="1:8">
      <c r="A19" s="24">
        <v>11</v>
      </c>
      <c r="B19" s="28" t="s">
        <v>46</v>
      </c>
      <c r="C19" s="29">
        <v>16173696.879999999</v>
      </c>
      <c r="D19" s="29">
        <v>10499084.720000001</v>
      </c>
      <c r="E19" s="30">
        <v>26672781.600000001</v>
      </c>
      <c r="F19" s="31">
        <v>16529940.227599997</v>
      </c>
      <c r="G19" s="32">
        <v>16501863.802199999</v>
      </c>
      <c r="H19" s="33">
        <v>33031804.029799998</v>
      </c>
    </row>
    <row r="20" spans="1:8">
      <c r="A20" s="24">
        <v>12</v>
      </c>
      <c r="B20" s="36" t="s">
        <v>47</v>
      </c>
      <c r="C20" s="30">
        <v>475098787.17258</v>
      </c>
      <c r="D20" s="30">
        <v>1268795905.9536083</v>
      </c>
      <c r="E20" s="30">
        <v>1743894693.1261883</v>
      </c>
      <c r="F20" s="30">
        <v>432002177.28004396</v>
      </c>
      <c r="G20" s="30">
        <v>1129155299.2190962</v>
      </c>
      <c r="H20" s="33">
        <v>1561157476.4991403</v>
      </c>
    </row>
    <row r="21" spans="1:8">
      <c r="A21" s="24"/>
      <c r="B21" s="25" t="s">
        <v>48</v>
      </c>
      <c r="C21" s="37"/>
      <c r="D21" s="37"/>
      <c r="E21" s="37">
        <v>0</v>
      </c>
      <c r="F21" s="38"/>
      <c r="G21" s="39"/>
      <c r="H21" s="40">
        <v>0</v>
      </c>
    </row>
    <row r="22" spans="1:8">
      <c r="A22" s="24">
        <v>13</v>
      </c>
      <c r="B22" s="28" t="s">
        <v>49</v>
      </c>
      <c r="C22" s="29">
        <v>0</v>
      </c>
      <c r="D22" s="29">
        <v>0</v>
      </c>
      <c r="E22" s="30">
        <v>0</v>
      </c>
      <c r="F22" s="31">
        <v>0</v>
      </c>
      <c r="G22" s="32">
        <v>71628945.995199993</v>
      </c>
      <c r="H22" s="33">
        <v>71628945.995199993</v>
      </c>
    </row>
    <row r="23" spans="1:8">
      <c r="A23" s="24">
        <v>14</v>
      </c>
      <c r="B23" s="28" t="s">
        <v>50</v>
      </c>
      <c r="C23" s="29">
        <v>101979007.94999999</v>
      </c>
      <c r="D23" s="29">
        <v>159809522.31</v>
      </c>
      <c r="E23" s="30">
        <v>261788530.25999999</v>
      </c>
      <c r="F23" s="31">
        <v>96334942.969999999</v>
      </c>
      <c r="G23" s="32">
        <v>140259882.60930002</v>
      </c>
      <c r="H23" s="33">
        <v>236594825.57930002</v>
      </c>
    </row>
    <row r="24" spans="1:8">
      <c r="A24" s="24">
        <v>15</v>
      </c>
      <c r="B24" s="28" t="s">
        <v>51</v>
      </c>
      <c r="C24" s="29">
        <v>75734650.909999996</v>
      </c>
      <c r="D24" s="29">
        <v>253080805.95169997</v>
      </c>
      <c r="E24" s="30">
        <v>328815456.86169994</v>
      </c>
      <c r="F24" s="31">
        <v>70664090.100000009</v>
      </c>
      <c r="G24" s="32">
        <v>186210730.73920023</v>
      </c>
      <c r="H24" s="33">
        <v>256874820.83920026</v>
      </c>
    </row>
    <row r="25" spans="1:8">
      <c r="A25" s="24">
        <v>16</v>
      </c>
      <c r="B25" s="28" t="s">
        <v>52</v>
      </c>
      <c r="C25" s="29">
        <v>37806249.120000005</v>
      </c>
      <c r="D25" s="29">
        <v>296846563.75</v>
      </c>
      <c r="E25" s="30">
        <v>334652812.87</v>
      </c>
      <c r="F25" s="31">
        <v>20856964.609999999</v>
      </c>
      <c r="G25" s="32">
        <v>252487565.1837</v>
      </c>
      <c r="H25" s="33">
        <v>273344529.79369998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26240878.5</v>
      </c>
      <c r="D27" s="29">
        <v>504161618.26167023</v>
      </c>
      <c r="E27" s="30">
        <v>530402496.76167023</v>
      </c>
      <c r="F27" s="31">
        <v>30614358.25</v>
      </c>
      <c r="G27" s="32">
        <v>383646177.20383596</v>
      </c>
      <c r="H27" s="33">
        <v>414260535.45383596</v>
      </c>
    </row>
    <row r="28" spans="1:8">
      <c r="A28" s="24">
        <v>19</v>
      </c>
      <c r="B28" s="28" t="s">
        <v>55</v>
      </c>
      <c r="C28" s="29">
        <v>1259373.9400000002</v>
      </c>
      <c r="D28" s="29">
        <v>9896933.3800000008</v>
      </c>
      <c r="E28" s="30">
        <v>11156307.32</v>
      </c>
      <c r="F28" s="31">
        <v>840922.03</v>
      </c>
      <c r="G28" s="32">
        <v>8447525.8900000006</v>
      </c>
      <c r="H28" s="33">
        <v>9288447.9199999999</v>
      </c>
    </row>
    <row r="29" spans="1:8">
      <c r="A29" s="24">
        <v>20</v>
      </c>
      <c r="B29" s="28" t="s">
        <v>56</v>
      </c>
      <c r="C29" s="29">
        <v>17895000.34</v>
      </c>
      <c r="D29" s="29">
        <v>13373436.940000001</v>
      </c>
      <c r="E29" s="30">
        <v>31268437.280000001</v>
      </c>
      <c r="F29" s="31">
        <v>8905137.3699999992</v>
      </c>
      <c r="G29" s="32">
        <v>10286390.84</v>
      </c>
      <c r="H29" s="33">
        <v>19191528.210000001</v>
      </c>
    </row>
    <row r="30" spans="1:8">
      <c r="A30" s="24">
        <v>21</v>
      </c>
      <c r="B30" s="28" t="s">
        <v>57</v>
      </c>
      <c r="C30" s="29">
        <v>0</v>
      </c>
      <c r="D30" s="29">
        <v>52085500</v>
      </c>
      <c r="E30" s="30">
        <v>52085500</v>
      </c>
      <c r="F30" s="31">
        <v>0</v>
      </c>
      <c r="G30" s="32">
        <v>90023000</v>
      </c>
      <c r="H30" s="33">
        <v>90023000</v>
      </c>
    </row>
    <row r="31" spans="1:8">
      <c r="A31" s="24">
        <v>22</v>
      </c>
      <c r="B31" s="36" t="s">
        <v>58</v>
      </c>
      <c r="C31" s="30">
        <v>260915160.75999999</v>
      </c>
      <c r="D31" s="30">
        <v>1289254380.5933704</v>
      </c>
      <c r="E31" s="30">
        <v>1550169541.3533704</v>
      </c>
      <c r="F31" s="30">
        <v>228216415.33000001</v>
      </c>
      <c r="G31" s="30">
        <v>1142990218.4612362</v>
      </c>
      <c r="H31" s="33">
        <v>1371206633.7912362</v>
      </c>
    </row>
    <row r="32" spans="1:8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</row>
    <row r="33" spans="1:8">
      <c r="A33" s="24">
        <v>23</v>
      </c>
      <c r="B33" s="28" t="s">
        <v>60</v>
      </c>
      <c r="C33" s="29">
        <v>100351374.99000001</v>
      </c>
      <c r="D33" s="37" t="s">
        <v>492</v>
      </c>
      <c r="E33" s="30">
        <v>100351374.99000001</v>
      </c>
      <c r="F33" s="31">
        <v>88914815</v>
      </c>
      <c r="G33" s="39" t="s">
        <v>492</v>
      </c>
      <c r="H33" s="33">
        <v>88914815</v>
      </c>
    </row>
    <row r="34" spans="1:8">
      <c r="A34" s="24">
        <v>24</v>
      </c>
      <c r="B34" s="28" t="s">
        <v>61</v>
      </c>
      <c r="C34" s="29">
        <v>0</v>
      </c>
      <c r="D34" s="37" t="s">
        <v>492</v>
      </c>
      <c r="E34" s="30">
        <v>0</v>
      </c>
      <c r="F34" s="31">
        <v>0</v>
      </c>
      <c r="G34" s="39" t="s">
        <v>492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492</v>
      </c>
      <c r="E35" s="30">
        <v>0</v>
      </c>
      <c r="F35" s="31">
        <v>0</v>
      </c>
      <c r="G35" s="39" t="s">
        <v>492</v>
      </c>
      <c r="H35" s="33">
        <v>0</v>
      </c>
    </row>
    <row r="36" spans="1:8">
      <c r="A36" s="24">
        <v>26</v>
      </c>
      <c r="B36" s="28" t="s">
        <v>63</v>
      </c>
      <c r="C36" s="29">
        <v>51324298.829999998</v>
      </c>
      <c r="D36" s="37" t="s">
        <v>492</v>
      </c>
      <c r="E36" s="30">
        <v>51324298.829999998</v>
      </c>
      <c r="F36" s="31">
        <v>36388151.469999999</v>
      </c>
      <c r="G36" s="39" t="s">
        <v>492</v>
      </c>
      <c r="H36" s="33">
        <v>36388151.469999999</v>
      </c>
    </row>
    <row r="37" spans="1:8">
      <c r="A37" s="24">
        <v>27</v>
      </c>
      <c r="B37" s="28" t="s">
        <v>64</v>
      </c>
      <c r="C37" s="29">
        <v>0</v>
      </c>
      <c r="D37" s="37" t="s">
        <v>492</v>
      </c>
      <c r="E37" s="30">
        <v>0</v>
      </c>
      <c r="F37" s="31">
        <v>0</v>
      </c>
      <c r="G37" s="39" t="s">
        <v>492</v>
      </c>
      <c r="H37" s="33">
        <v>0</v>
      </c>
    </row>
    <row r="38" spans="1:8">
      <c r="A38" s="24">
        <v>28</v>
      </c>
      <c r="B38" s="28" t="s">
        <v>65</v>
      </c>
      <c r="C38" s="29">
        <v>42049477.936300009</v>
      </c>
      <c r="D38" s="37" t="s">
        <v>492</v>
      </c>
      <c r="E38" s="30">
        <v>42049477.936300009</v>
      </c>
      <c r="F38" s="31">
        <v>64647876.328200005</v>
      </c>
      <c r="G38" s="39" t="s">
        <v>492</v>
      </c>
      <c r="H38" s="33">
        <v>64647876.328200005</v>
      </c>
    </row>
    <row r="39" spans="1:8">
      <c r="A39" s="24">
        <v>29</v>
      </c>
      <c r="B39" s="28" t="s">
        <v>66</v>
      </c>
      <c r="C39" s="29">
        <v>0</v>
      </c>
      <c r="D39" s="37" t="s">
        <v>492</v>
      </c>
      <c r="E39" s="30">
        <v>0</v>
      </c>
      <c r="F39" s="31">
        <v>0</v>
      </c>
      <c r="G39" s="39" t="s">
        <v>492</v>
      </c>
      <c r="H39" s="33">
        <v>0</v>
      </c>
    </row>
    <row r="40" spans="1:8">
      <c r="A40" s="24">
        <v>30</v>
      </c>
      <c r="B40" s="276" t="s">
        <v>272</v>
      </c>
      <c r="C40" s="29">
        <v>193725151.7563</v>
      </c>
      <c r="D40" s="37" t="s">
        <v>492</v>
      </c>
      <c r="E40" s="30">
        <v>193725151.7563</v>
      </c>
      <c r="F40" s="31">
        <v>189950842.79820001</v>
      </c>
      <c r="G40" s="39" t="s">
        <v>492</v>
      </c>
      <c r="H40" s="33">
        <v>189950842.79820001</v>
      </c>
    </row>
    <row r="41" spans="1:8" ht="15" thickBot="1">
      <c r="A41" s="41">
        <v>31</v>
      </c>
      <c r="B41" s="42" t="s">
        <v>67</v>
      </c>
      <c r="C41" s="43">
        <v>454640312.51629996</v>
      </c>
      <c r="D41" s="43">
        <v>1289254380.5933704</v>
      </c>
      <c r="E41" s="43">
        <v>1743894693.1096704</v>
      </c>
      <c r="F41" s="43">
        <v>418167258.12820005</v>
      </c>
      <c r="G41" s="43">
        <v>1142990218.4612362</v>
      </c>
      <c r="H41" s="44">
        <v>1561157476.5894363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J31" sqref="J31"/>
      <selection pane="topRight" activeCell="J31" sqref="J31"/>
      <selection pane="bottomLeft" activeCell="J31" sqref="J31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'2. RC'!B1</f>
        <v>JSC ProCredit Bank</v>
      </c>
      <c r="C1" s="3"/>
    </row>
    <row r="2" spans="1:8">
      <c r="A2" s="2" t="s">
        <v>31</v>
      </c>
      <c r="B2" s="456">
        <f>'2. RC'!B2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29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15" t="s">
        <v>68</v>
      </c>
      <c r="D5" s="516"/>
      <c r="E5" s="517"/>
      <c r="F5" s="515" t="s">
        <v>72</v>
      </c>
      <c r="G5" s="516"/>
      <c r="H5" s="518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29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458">
        <v>1921470.34</v>
      </c>
      <c r="D8" s="458">
        <v>175941.15999999997</v>
      </c>
      <c r="E8" s="459">
        <v>2097411.5</v>
      </c>
      <c r="F8" s="458">
        <v>1473009.14</v>
      </c>
      <c r="G8" s="458">
        <v>1007312.25</v>
      </c>
      <c r="H8" s="460">
        <v>2480321.3899999997</v>
      </c>
    </row>
    <row r="9" spans="1:8">
      <c r="A9" s="55">
        <v>2</v>
      </c>
      <c r="B9" s="58" t="s">
        <v>196</v>
      </c>
      <c r="C9" s="461">
        <v>23698556.190000001</v>
      </c>
      <c r="D9" s="461">
        <v>39064459.530000009</v>
      </c>
      <c r="E9" s="459">
        <v>62763015.720000014</v>
      </c>
      <c r="F9" s="461">
        <v>19974761.299999993</v>
      </c>
      <c r="G9" s="461">
        <v>42034544.920000002</v>
      </c>
      <c r="H9" s="460">
        <v>62009306.219999999</v>
      </c>
    </row>
    <row r="10" spans="1:8">
      <c r="A10" s="55">
        <v>2.1</v>
      </c>
      <c r="B10" s="59" t="s">
        <v>195</v>
      </c>
      <c r="C10" s="458">
        <v>25696.720000000001</v>
      </c>
      <c r="D10" s="458">
        <v>0</v>
      </c>
      <c r="E10" s="459">
        <v>25696.720000000001</v>
      </c>
      <c r="F10" s="458">
        <v>14866.87</v>
      </c>
      <c r="G10" s="458">
        <v>0</v>
      </c>
      <c r="H10" s="460">
        <v>14866.87</v>
      </c>
    </row>
    <row r="11" spans="1:8">
      <c r="A11" s="55">
        <v>2.2000000000000002</v>
      </c>
      <c r="B11" s="59" t="s">
        <v>194</v>
      </c>
      <c r="C11" s="458">
        <v>16217394.540000001</v>
      </c>
      <c r="D11" s="458">
        <v>25430990.542900007</v>
      </c>
      <c r="E11" s="459">
        <v>41648385.08290001</v>
      </c>
      <c r="F11" s="458">
        <v>14396144.449999997</v>
      </c>
      <c r="G11" s="458">
        <v>26398218.274500001</v>
      </c>
      <c r="H11" s="460">
        <v>40794362.7245</v>
      </c>
    </row>
    <row r="12" spans="1:8">
      <c r="A12" s="55">
        <v>2.2999999999999998</v>
      </c>
      <c r="B12" s="59" t="s">
        <v>193</v>
      </c>
      <c r="C12" s="458">
        <v>128077.19</v>
      </c>
      <c r="D12" s="458">
        <v>58791.960200000001</v>
      </c>
      <c r="E12" s="459">
        <v>186869.1502</v>
      </c>
      <c r="F12" s="458">
        <v>139001.65</v>
      </c>
      <c r="G12" s="458">
        <v>81995.317600000009</v>
      </c>
      <c r="H12" s="460">
        <v>220996.9676</v>
      </c>
    </row>
    <row r="13" spans="1:8">
      <c r="A13" s="55">
        <v>2.4</v>
      </c>
      <c r="B13" s="59" t="s">
        <v>192</v>
      </c>
      <c r="C13" s="458">
        <v>1057826.33</v>
      </c>
      <c r="D13" s="458">
        <v>1989980.8177999998</v>
      </c>
      <c r="E13" s="459">
        <v>3047807.1477999999</v>
      </c>
      <c r="F13" s="458">
        <v>713795.1</v>
      </c>
      <c r="G13" s="458">
        <v>1804384.9717000001</v>
      </c>
      <c r="H13" s="460">
        <v>2518180.0717000002</v>
      </c>
    </row>
    <row r="14" spans="1:8">
      <c r="A14" s="55">
        <v>2.5</v>
      </c>
      <c r="B14" s="59" t="s">
        <v>191</v>
      </c>
      <c r="C14" s="458">
        <v>3180181.24</v>
      </c>
      <c r="D14" s="458">
        <v>2527389.0591000002</v>
      </c>
      <c r="E14" s="459">
        <v>5707570.2991000004</v>
      </c>
      <c r="F14" s="458">
        <v>2234826.9900000002</v>
      </c>
      <c r="G14" s="458">
        <v>2794072.5915999999</v>
      </c>
      <c r="H14" s="460">
        <v>5028899.5816000002</v>
      </c>
    </row>
    <row r="15" spans="1:8">
      <c r="A15" s="55">
        <v>2.6</v>
      </c>
      <c r="B15" s="59" t="s">
        <v>190</v>
      </c>
      <c r="C15" s="458">
        <v>149782.79</v>
      </c>
      <c r="D15" s="458">
        <v>917686.94170000008</v>
      </c>
      <c r="E15" s="459">
        <v>1067469.7317000001</v>
      </c>
      <c r="F15" s="458">
        <v>109201.04</v>
      </c>
      <c r="G15" s="458">
        <v>834859.45279999997</v>
      </c>
      <c r="H15" s="460">
        <v>944060.49280000001</v>
      </c>
    </row>
    <row r="16" spans="1:8">
      <c r="A16" s="55">
        <v>2.7</v>
      </c>
      <c r="B16" s="59" t="s">
        <v>189</v>
      </c>
      <c r="C16" s="458">
        <v>597034.4</v>
      </c>
      <c r="D16" s="458">
        <v>945301.32770000002</v>
      </c>
      <c r="E16" s="459">
        <v>1542335.7277000002</v>
      </c>
      <c r="F16" s="458">
        <v>440082.04</v>
      </c>
      <c r="G16" s="458">
        <v>981117.49109999998</v>
      </c>
      <c r="H16" s="460">
        <v>1421199.5311</v>
      </c>
    </row>
    <row r="17" spans="1:8">
      <c r="A17" s="55">
        <v>2.8</v>
      </c>
      <c r="B17" s="59" t="s">
        <v>188</v>
      </c>
      <c r="C17" s="458">
        <v>1554660.79</v>
      </c>
      <c r="D17" s="458">
        <v>5840913.9400000004</v>
      </c>
      <c r="E17" s="459">
        <v>7395574.7300000004</v>
      </c>
      <c r="F17" s="458">
        <v>1100666.03</v>
      </c>
      <c r="G17" s="458">
        <v>7313375.96</v>
      </c>
      <c r="H17" s="460">
        <v>8414041.9900000002</v>
      </c>
    </row>
    <row r="18" spans="1:8">
      <c r="A18" s="55">
        <v>2.9</v>
      </c>
      <c r="B18" s="59" t="s">
        <v>187</v>
      </c>
      <c r="C18" s="458">
        <v>787902.19</v>
      </c>
      <c r="D18" s="458">
        <v>1353404.9405999999</v>
      </c>
      <c r="E18" s="459">
        <v>2141307.1305999998</v>
      </c>
      <c r="F18" s="458">
        <v>826177.13</v>
      </c>
      <c r="G18" s="458">
        <v>1826520.8607000001</v>
      </c>
      <c r="H18" s="460">
        <v>2652697.9907</v>
      </c>
    </row>
    <row r="19" spans="1:8">
      <c r="A19" s="55">
        <v>3</v>
      </c>
      <c r="B19" s="58" t="s">
        <v>186</v>
      </c>
      <c r="C19" s="458">
        <v>107719.56</v>
      </c>
      <c r="D19" s="458">
        <v>234747.32</v>
      </c>
      <c r="E19" s="459">
        <v>342466.88</v>
      </c>
      <c r="F19" s="458">
        <v>142619.01</v>
      </c>
      <c r="G19" s="458">
        <v>560277.67999999993</v>
      </c>
      <c r="H19" s="460">
        <v>702896.69</v>
      </c>
    </row>
    <row r="20" spans="1:8">
      <c r="A20" s="55">
        <v>4</v>
      </c>
      <c r="B20" s="58" t="s">
        <v>185</v>
      </c>
      <c r="C20" s="458">
        <v>2532564.4900000002</v>
      </c>
      <c r="D20" s="458">
        <v>0</v>
      </c>
      <c r="E20" s="459">
        <v>2532564.4900000002</v>
      </c>
      <c r="F20" s="458">
        <v>1511218.13</v>
      </c>
      <c r="G20" s="458">
        <v>0</v>
      </c>
      <c r="H20" s="460">
        <v>1511218.13</v>
      </c>
    </row>
    <row r="21" spans="1:8">
      <c r="A21" s="55">
        <v>5</v>
      </c>
      <c r="B21" s="58" t="s">
        <v>184</v>
      </c>
      <c r="C21" s="458"/>
      <c r="D21" s="458"/>
      <c r="E21" s="459">
        <v>0</v>
      </c>
      <c r="F21" s="458"/>
      <c r="G21" s="458"/>
      <c r="H21" s="460">
        <v>0</v>
      </c>
    </row>
    <row r="22" spans="1:8">
      <c r="A22" s="55">
        <v>6</v>
      </c>
      <c r="B22" s="60" t="s">
        <v>183</v>
      </c>
      <c r="C22" s="461">
        <v>28260310.580000002</v>
      </c>
      <c r="D22" s="461">
        <v>39475148.010000005</v>
      </c>
      <c r="E22" s="459">
        <v>67735458.590000004</v>
      </c>
      <c r="F22" s="461">
        <v>23101607.579999994</v>
      </c>
      <c r="G22" s="461">
        <v>43602134.850000001</v>
      </c>
      <c r="H22" s="460">
        <v>66703742.429999992</v>
      </c>
    </row>
    <row r="23" spans="1:8">
      <c r="A23" s="55"/>
      <c r="B23" s="229" t="s">
        <v>182</v>
      </c>
      <c r="C23" s="462"/>
      <c r="D23" s="462"/>
      <c r="E23" s="463"/>
      <c r="F23" s="462"/>
      <c r="G23" s="462"/>
      <c r="H23" s="464"/>
    </row>
    <row r="24" spans="1:8">
      <c r="A24" s="55">
        <v>7</v>
      </c>
      <c r="B24" s="58" t="s">
        <v>181</v>
      </c>
      <c r="C24" s="458">
        <v>2323769.67</v>
      </c>
      <c r="D24" s="458">
        <v>1980248.5996929999</v>
      </c>
      <c r="E24" s="459">
        <v>4304018.2696930002</v>
      </c>
      <c r="F24" s="458">
        <v>2259107.8899999997</v>
      </c>
      <c r="G24" s="458">
        <v>2002389.950674</v>
      </c>
      <c r="H24" s="460">
        <v>4261497.8406739999</v>
      </c>
    </row>
    <row r="25" spans="1:8">
      <c r="A25" s="55">
        <v>8</v>
      </c>
      <c r="B25" s="58" t="s">
        <v>180</v>
      </c>
      <c r="C25" s="458">
        <v>1693923.3400000003</v>
      </c>
      <c r="D25" s="458">
        <v>7931567.4103069995</v>
      </c>
      <c r="E25" s="459">
        <v>9625490.7503069993</v>
      </c>
      <c r="F25" s="458">
        <v>1394274.04</v>
      </c>
      <c r="G25" s="458">
        <v>6545202.9293259997</v>
      </c>
      <c r="H25" s="460">
        <v>7939476.9693259997</v>
      </c>
    </row>
    <row r="26" spans="1:8">
      <c r="A26" s="55">
        <v>9</v>
      </c>
      <c r="B26" s="58" t="s">
        <v>179</v>
      </c>
      <c r="C26" s="458">
        <v>8917.81</v>
      </c>
      <c r="D26" s="458">
        <v>90824.33</v>
      </c>
      <c r="E26" s="459">
        <v>99742.14</v>
      </c>
      <c r="F26" s="458">
        <v>3643.83</v>
      </c>
      <c r="G26" s="458">
        <v>1107077.98</v>
      </c>
      <c r="H26" s="460">
        <v>1110721.81</v>
      </c>
    </row>
    <row r="27" spans="1:8">
      <c r="A27" s="55">
        <v>10</v>
      </c>
      <c r="B27" s="58" t="s">
        <v>178</v>
      </c>
      <c r="C27" s="458">
        <v>0</v>
      </c>
      <c r="D27" s="458">
        <v>0</v>
      </c>
      <c r="E27" s="459">
        <v>0</v>
      </c>
      <c r="F27" s="458">
        <v>0</v>
      </c>
      <c r="G27" s="458">
        <v>0</v>
      </c>
      <c r="H27" s="460">
        <v>0</v>
      </c>
    </row>
    <row r="28" spans="1:8">
      <c r="A28" s="55">
        <v>11</v>
      </c>
      <c r="B28" s="58" t="s">
        <v>177</v>
      </c>
      <c r="C28" s="458">
        <v>2287280.37</v>
      </c>
      <c r="D28" s="458">
        <v>11462886.74</v>
      </c>
      <c r="E28" s="459">
        <v>13750167.109999999</v>
      </c>
      <c r="F28" s="458">
        <v>1800574.97</v>
      </c>
      <c r="G28" s="458">
        <v>14182858.619999999</v>
      </c>
      <c r="H28" s="460">
        <v>15983433.59</v>
      </c>
    </row>
    <row r="29" spans="1:8">
      <c r="A29" s="55">
        <v>12</v>
      </c>
      <c r="B29" s="58" t="s">
        <v>176</v>
      </c>
      <c r="C29" s="458">
        <v>0</v>
      </c>
      <c r="D29" s="458">
        <v>0</v>
      </c>
      <c r="E29" s="459">
        <v>0</v>
      </c>
      <c r="F29" s="458">
        <v>0</v>
      </c>
      <c r="G29" s="458">
        <v>0</v>
      </c>
      <c r="H29" s="460">
        <v>0</v>
      </c>
    </row>
    <row r="30" spans="1:8">
      <c r="A30" s="55">
        <v>13</v>
      </c>
      <c r="B30" s="61" t="s">
        <v>175</v>
      </c>
      <c r="C30" s="461">
        <v>6313891.1900000004</v>
      </c>
      <c r="D30" s="461">
        <v>21465527.079999998</v>
      </c>
      <c r="E30" s="459">
        <v>27779418.27</v>
      </c>
      <c r="F30" s="461">
        <v>5457600.7299999995</v>
      </c>
      <c r="G30" s="461">
        <v>23837529.479999997</v>
      </c>
      <c r="H30" s="460">
        <v>29295130.209999997</v>
      </c>
    </row>
    <row r="31" spans="1:8">
      <c r="A31" s="55">
        <v>14</v>
      </c>
      <c r="B31" s="61" t="s">
        <v>174</v>
      </c>
      <c r="C31" s="461">
        <v>21946419.390000001</v>
      </c>
      <c r="D31" s="461">
        <v>18009620.930000007</v>
      </c>
      <c r="E31" s="459">
        <v>39956040.320000008</v>
      </c>
      <c r="F31" s="461">
        <v>17644006.849999994</v>
      </c>
      <c r="G31" s="461">
        <v>19764605.370000005</v>
      </c>
      <c r="H31" s="460">
        <v>37408612.219999999</v>
      </c>
    </row>
    <row r="32" spans="1:8">
      <c r="A32" s="55"/>
      <c r="B32" s="62"/>
      <c r="C32" s="465"/>
      <c r="D32" s="466"/>
      <c r="E32" s="463"/>
      <c r="F32" s="466"/>
      <c r="G32" s="466"/>
      <c r="H32" s="464"/>
    </row>
    <row r="33" spans="1:8">
      <c r="A33" s="55"/>
      <c r="B33" s="62" t="s">
        <v>173</v>
      </c>
      <c r="C33" s="462"/>
      <c r="D33" s="462"/>
      <c r="E33" s="463"/>
      <c r="F33" s="462"/>
      <c r="G33" s="462"/>
      <c r="H33" s="464"/>
    </row>
    <row r="34" spans="1:8">
      <c r="A34" s="55">
        <v>15</v>
      </c>
      <c r="B34" s="63" t="s">
        <v>172</v>
      </c>
      <c r="C34" s="459">
        <v>-607476.84850000078</v>
      </c>
      <c r="D34" s="459">
        <v>2408941.9406000003</v>
      </c>
      <c r="E34" s="459">
        <v>1801465.0920999995</v>
      </c>
      <c r="F34" s="459">
        <v>438288.73150000116</v>
      </c>
      <c r="G34" s="459">
        <v>2551873.0020999997</v>
      </c>
      <c r="H34" s="459">
        <v>2990161.7336000009</v>
      </c>
    </row>
    <row r="35" spans="1:8">
      <c r="A35" s="55">
        <v>15.1</v>
      </c>
      <c r="B35" s="59" t="s">
        <v>171</v>
      </c>
      <c r="C35" s="458">
        <v>3933554.0814999999</v>
      </c>
      <c r="D35" s="458">
        <v>3606293.3606000002</v>
      </c>
      <c r="E35" s="459">
        <v>7539847.4420999996</v>
      </c>
      <c r="F35" s="458">
        <v>4447111.4015000006</v>
      </c>
      <c r="G35" s="458">
        <v>4059427.6120999996</v>
      </c>
      <c r="H35" s="459">
        <v>8506539.0135999992</v>
      </c>
    </row>
    <row r="36" spans="1:8">
      <c r="A36" s="55">
        <v>15.2</v>
      </c>
      <c r="B36" s="59" t="s">
        <v>170</v>
      </c>
      <c r="C36" s="458">
        <v>4541030.9300000006</v>
      </c>
      <c r="D36" s="458">
        <v>1197351.42</v>
      </c>
      <c r="E36" s="459">
        <v>5738382.3500000006</v>
      </c>
      <c r="F36" s="458">
        <v>4008822.6699999995</v>
      </c>
      <c r="G36" s="458">
        <v>1507554.6099999999</v>
      </c>
      <c r="H36" s="459">
        <v>5516377.2799999993</v>
      </c>
    </row>
    <row r="37" spans="1:8">
      <c r="A37" s="55">
        <v>16</v>
      </c>
      <c r="B37" s="58" t="s">
        <v>169</v>
      </c>
      <c r="C37" s="458">
        <v>632376.25</v>
      </c>
      <c r="D37" s="458">
        <v>16996.02</v>
      </c>
      <c r="E37" s="459">
        <v>649372.27</v>
      </c>
      <c r="F37" s="458">
        <v>210792.08</v>
      </c>
      <c r="G37" s="458">
        <v>13267.92</v>
      </c>
      <c r="H37" s="459">
        <v>224060</v>
      </c>
    </row>
    <row r="38" spans="1:8">
      <c r="A38" s="55">
        <v>17</v>
      </c>
      <c r="B38" s="58" t="s">
        <v>168</v>
      </c>
      <c r="C38" s="458"/>
      <c r="D38" s="458"/>
      <c r="E38" s="459">
        <v>0</v>
      </c>
      <c r="F38" s="458"/>
      <c r="G38" s="458"/>
      <c r="H38" s="459">
        <v>0</v>
      </c>
    </row>
    <row r="39" spans="1:8">
      <c r="A39" s="55">
        <v>18</v>
      </c>
      <c r="B39" s="58" t="s">
        <v>167</v>
      </c>
      <c r="C39" s="458"/>
      <c r="D39" s="458">
        <v>0</v>
      </c>
      <c r="E39" s="459">
        <v>0</v>
      </c>
      <c r="F39" s="458"/>
      <c r="G39" s="458">
        <v>0</v>
      </c>
      <c r="H39" s="459">
        <v>0</v>
      </c>
    </row>
    <row r="40" spans="1:8">
      <c r="A40" s="55">
        <v>19</v>
      </c>
      <c r="B40" s="58" t="s">
        <v>166</v>
      </c>
      <c r="C40" s="458">
        <v>7745696.9399999976</v>
      </c>
      <c r="D40" s="458"/>
      <c r="E40" s="459">
        <v>7745696.9399999976</v>
      </c>
      <c r="F40" s="458">
        <v>13901989.91</v>
      </c>
      <c r="G40" s="458"/>
      <c r="H40" s="459">
        <v>13901989.91</v>
      </c>
    </row>
    <row r="41" spans="1:8">
      <c r="A41" s="55">
        <v>20</v>
      </c>
      <c r="B41" s="58" t="s">
        <v>165</v>
      </c>
      <c r="C41" s="458">
        <v>2069446.6199999964</v>
      </c>
      <c r="D41" s="458"/>
      <c r="E41" s="459">
        <v>2069446.6199999964</v>
      </c>
      <c r="F41" s="458">
        <v>-4066636.3299999982</v>
      </c>
      <c r="G41" s="458"/>
      <c r="H41" s="459">
        <v>-4066636.3299999982</v>
      </c>
    </row>
    <row r="42" spans="1:8">
      <c r="A42" s="55">
        <v>21</v>
      </c>
      <c r="B42" s="58" t="s">
        <v>164</v>
      </c>
      <c r="C42" s="458">
        <v>1444468.95</v>
      </c>
      <c r="D42" s="458"/>
      <c r="E42" s="459">
        <v>1444468.95</v>
      </c>
      <c r="F42" s="458">
        <v>14046.710000000001</v>
      </c>
      <c r="G42" s="458"/>
      <c r="H42" s="459">
        <v>14046.710000000001</v>
      </c>
    </row>
    <row r="43" spans="1:8">
      <c r="A43" s="55">
        <v>22</v>
      </c>
      <c r="B43" s="58" t="s">
        <v>163</v>
      </c>
      <c r="C43" s="458">
        <v>1446988.15</v>
      </c>
      <c r="D43" s="458">
        <v>229988.7</v>
      </c>
      <c r="E43" s="459">
        <v>1676976.8499999999</v>
      </c>
      <c r="F43" s="458">
        <v>1767239.54</v>
      </c>
      <c r="G43" s="458">
        <v>440023.71</v>
      </c>
      <c r="H43" s="459">
        <v>2207263.25</v>
      </c>
    </row>
    <row r="44" spans="1:8">
      <c r="A44" s="55">
        <v>23</v>
      </c>
      <c r="B44" s="58" t="s">
        <v>162</v>
      </c>
      <c r="C44" s="458">
        <v>1083554.74</v>
      </c>
      <c r="D44" s="458">
        <v>394858.78419999999</v>
      </c>
      <c r="E44" s="459">
        <v>1478413.5241999999</v>
      </c>
      <c r="F44" s="458">
        <v>910296.13</v>
      </c>
      <c r="G44" s="458">
        <v>254631.49459999998</v>
      </c>
      <c r="H44" s="459">
        <v>1164927.6246</v>
      </c>
    </row>
    <row r="45" spans="1:8">
      <c r="A45" s="55">
        <v>24</v>
      </c>
      <c r="B45" s="61" t="s">
        <v>279</v>
      </c>
      <c r="C45" s="461">
        <v>13815054.801499993</v>
      </c>
      <c r="D45" s="461">
        <v>3050785.4448000006</v>
      </c>
      <c r="E45" s="459">
        <v>16865840.246299993</v>
      </c>
      <c r="F45" s="461">
        <v>13176016.771500004</v>
      </c>
      <c r="G45" s="461">
        <v>3259796.1266999994</v>
      </c>
      <c r="H45" s="459">
        <v>16435812.898200003</v>
      </c>
    </row>
    <row r="46" spans="1:8">
      <c r="A46" s="55"/>
      <c r="B46" s="229" t="s">
        <v>161</v>
      </c>
      <c r="C46" s="462"/>
      <c r="D46" s="462"/>
      <c r="E46" s="463"/>
      <c r="F46" s="462"/>
      <c r="G46" s="462"/>
      <c r="H46" s="464"/>
    </row>
    <row r="47" spans="1:8">
      <c r="A47" s="55">
        <v>25</v>
      </c>
      <c r="B47" s="58" t="s">
        <v>160</v>
      </c>
      <c r="C47" s="458">
        <v>1406317.22</v>
      </c>
      <c r="D47" s="458">
        <v>6503491.8900000006</v>
      </c>
      <c r="E47" s="459">
        <v>7909809.1100000003</v>
      </c>
      <c r="F47" s="458">
        <v>1449576.2000000002</v>
      </c>
      <c r="G47" s="458">
        <v>5473567.1600000001</v>
      </c>
      <c r="H47" s="460">
        <v>6923143.3600000003</v>
      </c>
    </row>
    <row r="48" spans="1:8">
      <c r="A48" s="55">
        <v>26</v>
      </c>
      <c r="B48" s="58" t="s">
        <v>159</v>
      </c>
      <c r="C48" s="458">
        <v>1893577.2999999998</v>
      </c>
      <c r="D48" s="458">
        <v>2325666.5299999998</v>
      </c>
      <c r="E48" s="459">
        <v>4219243.83</v>
      </c>
      <c r="F48" s="458">
        <v>3705971.38</v>
      </c>
      <c r="G48" s="458">
        <v>1962353.24</v>
      </c>
      <c r="H48" s="460">
        <v>5668324.6200000001</v>
      </c>
    </row>
    <row r="49" spans="1:8">
      <c r="A49" s="55">
        <v>27</v>
      </c>
      <c r="B49" s="58" t="s">
        <v>158</v>
      </c>
      <c r="C49" s="458">
        <v>10661345.77</v>
      </c>
      <c r="D49" s="458"/>
      <c r="E49" s="459">
        <v>10661345.77</v>
      </c>
      <c r="F49" s="458">
        <v>10661546.92</v>
      </c>
      <c r="G49" s="458"/>
      <c r="H49" s="460">
        <v>10661546.92</v>
      </c>
    </row>
    <row r="50" spans="1:8">
      <c r="A50" s="55">
        <v>28</v>
      </c>
      <c r="B50" s="58" t="s">
        <v>157</v>
      </c>
      <c r="C50" s="458">
        <v>47366.8</v>
      </c>
      <c r="D50" s="458"/>
      <c r="E50" s="459">
        <v>47366.8</v>
      </c>
      <c r="F50" s="458">
        <v>57672.11</v>
      </c>
      <c r="G50" s="458"/>
      <c r="H50" s="460">
        <v>57672.11</v>
      </c>
    </row>
    <row r="51" spans="1:8">
      <c r="A51" s="55">
        <v>29</v>
      </c>
      <c r="B51" s="58" t="s">
        <v>156</v>
      </c>
      <c r="C51" s="458">
        <v>4303549.1499999994</v>
      </c>
      <c r="D51" s="458"/>
      <c r="E51" s="459">
        <v>4303549.1499999994</v>
      </c>
      <c r="F51" s="458">
        <v>4342624.4400000004</v>
      </c>
      <c r="G51" s="458"/>
      <c r="H51" s="460">
        <v>4342624.4400000004</v>
      </c>
    </row>
    <row r="52" spans="1:8">
      <c r="A52" s="55">
        <v>30</v>
      </c>
      <c r="B52" s="58" t="s">
        <v>155</v>
      </c>
      <c r="C52" s="458">
        <v>2423524.94</v>
      </c>
      <c r="D52" s="458">
        <v>2106.83</v>
      </c>
      <c r="E52" s="459">
        <v>2425631.77</v>
      </c>
      <c r="F52" s="458">
        <v>2755039.71</v>
      </c>
      <c r="G52" s="458">
        <v>2016.42</v>
      </c>
      <c r="H52" s="460">
        <v>2757056.13</v>
      </c>
    </row>
    <row r="53" spans="1:8">
      <c r="A53" s="55">
        <v>31</v>
      </c>
      <c r="B53" s="61" t="s">
        <v>280</v>
      </c>
      <c r="C53" s="461">
        <v>20735681.18</v>
      </c>
      <c r="D53" s="461">
        <v>8831265.25</v>
      </c>
      <c r="E53" s="459">
        <v>29566946.43</v>
      </c>
      <c r="F53" s="461">
        <v>22972430.760000002</v>
      </c>
      <c r="G53" s="461">
        <v>7437936.8200000003</v>
      </c>
      <c r="H53" s="459">
        <v>30410367.580000002</v>
      </c>
    </row>
    <row r="54" spans="1:8">
      <c r="A54" s="55">
        <v>32</v>
      </c>
      <c r="B54" s="61" t="s">
        <v>281</v>
      </c>
      <c r="C54" s="461">
        <v>-6920626.3785000071</v>
      </c>
      <c r="D54" s="461">
        <v>-5780479.8051999994</v>
      </c>
      <c r="E54" s="459">
        <v>-12701106.183700006</v>
      </c>
      <c r="F54" s="461">
        <v>-9796413.9884999972</v>
      </c>
      <c r="G54" s="461">
        <v>-4178140.6933000009</v>
      </c>
      <c r="H54" s="459">
        <v>-13974554.681799999</v>
      </c>
    </row>
    <row r="55" spans="1:8">
      <c r="A55" s="55"/>
      <c r="B55" s="62"/>
      <c r="C55" s="466"/>
      <c r="D55" s="466"/>
      <c r="E55" s="463"/>
      <c r="F55" s="466"/>
      <c r="G55" s="466"/>
      <c r="H55" s="464"/>
    </row>
    <row r="56" spans="1:8">
      <c r="A56" s="55">
        <v>33</v>
      </c>
      <c r="B56" s="61" t="s">
        <v>154</v>
      </c>
      <c r="C56" s="461">
        <v>15025793.011499994</v>
      </c>
      <c r="D56" s="461">
        <v>12229141.124800008</v>
      </c>
      <c r="E56" s="459">
        <v>27254934.136300001</v>
      </c>
      <c r="F56" s="461">
        <v>7847592.8614999969</v>
      </c>
      <c r="G56" s="461">
        <v>15586464.676700003</v>
      </c>
      <c r="H56" s="460">
        <v>23434057.538199998</v>
      </c>
    </row>
    <row r="57" spans="1:8">
      <c r="A57" s="55"/>
      <c r="B57" s="62"/>
      <c r="C57" s="466"/>
      <c r="D57" s="466"/>
      <c r="E57" s="463"/>
      <c r="F57" s="466"/>
      <c r="G57" s="466"/>
      <c r="H57" s="464"/>
    </row>
    <row r="58" spans="1:8">
      <c r="A58" s="55">
        <v>34</v>
      </c>
      <c r="B58" s="58" t="s">
        <v>153</v>
      </c>
      <c r="C58" s="458">
        <v>35004935.210000001</v>
      </c>
      <c r="D58" s="458">
        <v>764.75</v>
      </c>
      <c r="E58" s="459">
        <v>35005699.960000001</v>
      </c>
      <c r="F58" s="458">
        <v>7735113.7300000004</v>
      </c>
      <c r="G58" s="458" t="s">
        <v>492</v>
      </c>
      <c r="H58" s="460">
        <v>7735113.7300000004</v>
      </c>
    </row>
    <row r="59" spans="1:8" s="230" customFormat="1">
      <c r="A59" s="55">
        <v>35</v>
      </c>
      <c r="B59" s="58" t="s">
        <v>152</v>
      </c>
      <c r="C59" s="458">
        <v>0</v>
      </c>
      <c r="D59" s="458"/>
      <c r="E59" s="459">
        <v>0</v>
      </c>
      <c r="F59" s="458">
        <v>0</v>
      </c>
      <c r="G59" s="458" t="s">
        <v>492</v>
      </c>
      <c r="H59" s="460">
        <v>0</v>
      </c>
    </row>
    <row r="60" spans="1:8">
      <c r="A60" s="55">
        <v>36</v>
      </c>
      <c r="B60" s="58" t="s">
        <v>151</v>
      </c>
      <c r="C60" s="458">
        <v>31625.23</v>
      </c>
      <c r="D60" s="458">
        <v>0</v>
      </c>
      <c r="E60" s="459">
        <v>31625.23</v>
      </c>
      <c r="F60" s="458">
        <v>258628.92</v>
      </c>
      <c r="G60" s="458" t="s">
        <v>492</v>
      </c>
      <c r="H60" s="460">
        <v>258628.92</v>
      </c>
    </row>
    <row r="61" spans="1:8">
      <c r="A61" s="55">
        <v>37</v>
      </c>
      <c r="B61" s="61" t="s">
        <v>150</v>
      </c>
      <c r="C61" s="461">
        <v>35036560.439999998</v>
      </c>
      <c r="D61" s="461">
        <v>764.75</v>
      </c>
      <c r="E61" s="459">
        <v>35037325.189999998</v>
      </c>
      <c r="F61" s="461">
        <v>7993742.6500000004</v>
      </c>
      <c r="G61" s="461">
        <v>0</v>
      </c>
      <c r="H61" s="460">
        <v>7993742.6500000004</v>
      </c>
    </row>
    <row r="62" spans="1:8">
      <c r="A62" s="55"/>
      <c r="B62" s="64"/>
      <c r="C62" s="462"/>
      <c r="D62" s="462"/>
      <c r="E62" s="463"/>
      <c r="F62" s="462"/>
      <c r="G62" s="462"/>
      <c r="H62" s="464"/>
    </row>
    <row r="63" spans="1:8">
      <c r="A63" s="55">
        <v>38</v>
      </c>
      <c r="B63" s="65" t="s">
        <v>149</v>
      </c>
      <c r="C63" s="461">
        <v>-20010767.428500004</v>
      </c>
      <c r="D63" s="461">
        <v>12228376.374800008</v>
      </c>
      <c r="E63" s="459">
        <v>-7782391.0536999963</v>
      </c>
      <c r="F63" s="461">
        <v>-146149.78850000352</v>
      </c>
      <c r="G63" s="461">
        <v>15586464.676700003</v>
      </c>
      <c r="H63" s="460">
        <v>15440314.8882</v>
      </c>
    </row>
    <row r="64" spans="1:8">
      <c r="A64" s="51">
        <v>39</v>
      </c>
      <c r="B64" s="58" t="s">
        <v>148</v>
      </c>
      <c r="C64" s="467">
        <v>-1771797.51</v>
      </c>
      <c r="D64" s="467"/>
      <c r="E64" s="459">
        <v>-1771797.51</v>
      </c>
      <c r="F64" s="467">
        <v>2140871.54</v>
      </c>
      <c r="G64" s="467"/>
      <c r="H64" s="460">
        <v>2140871.54</v>
      </c>
    </row>
    <row r="65" spans="1:8">
      <c r="A65" s="55">
        <v>40</v>
      </c>
      <c r="B65" s="61" t="s">
        <v>147</v>
      </c>
      <c r="C65" s="461">
        <v>-18238969.918500002</v>
      </c>
      <c r="D65" s="461">
        <v>12228376.374800008</v>
      </c>
      <c r="E65" s="459">
        <v>-6010593.5436999947</v>
      </c>
      <c r="F65" s="461">
        <v>-2287021.3285000036</v>
      </c>
      <c r="G65" s="461">
        <v>15586464.676700003</v>
      </c>
      <c r="H65" s="460">
        <v>13299443.348200001</v>
      </c>
    </row>
    <row r="66" spans="1:8">
      <c r="A66" s="51">
        <v>41</v>
      </c>
      <c r="B66" s="58" t="s">
        <v>146</v>
      </c>
      <c r="C66" s="467">
        <v>0</v>
      </c>
      <c r="D66" s="467"/>
      <c r="E66" s="459">
        <v>0</v>
      </c>
      <c r="F66" s="467">
        <v>34115.99</v>
      </c>
      <c r="G66" s="467"/>
      <c r="H66" s="460">
        <v>34115.99</v>
      </c>
    </row>
    <row r="67" spans="1:8" ht="13.5" thickBot="1">
      <c r="A67" s="66">
        <v>42</v>
      </c>
      <c r="B67" s="67" t="s">
        <v>145</v>
      </c>
      <c r="C67" s="468">
        <v>-18238969.918500002</v>
      </c>
      <c r="D67" s="468">
        <v>12228376.374800008</v>
      </c>
      <c r="E67" s="469">
        <v>-6010593.5436999947</v>
      </c>
      <c r="F67" s="468">
        <v>-2252905.3385000033</v>
      </c>
      <c r="G67" s="468">
        <v>15586464.676700003</v>
      </c>
      <c r="H67" s="470">
        <v>13333559.338199999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1.7109375" style="5" bestFit="1" customWidth="1"/>
    <col min="4" max="5" width="13.42578125" style="5" bestFit="1" customWidth="1"/>
    <col min="6" max="6" width="11.7109375" style="5" bestFit="1" customWidth="1"/>
    <col min="7" max="8" width="13.42578125" style="5" bestFit="1" customWidth="1"/>
    <col min="9" max="16384" width="9.140625" style="5"/>
  </cols>
  <sheetData>
    <row r="1" spans="1:8">
      <c r="A1" s="2" t="s">
        <v>30</v>
      </c>
      <c r="B1" s="5" t="str">
        <f>'3. PL'!B1</f>
        <v>JSC ProCredit Bank</v>
      </c>
    </row>
    <row r="2" spans="1:8">
      <c r="A2" s="2" t="s">
        <v>31</v>
      </c>
      <c r="B2" s="477">
        <f>'2. RC'!B2</f>
        <v>44104</v>
      </c>
    </row>
    <row r="3" spans="1:8">
      <c r="A3" s="4"/>
    </row>
    <row r="4" spans="1:8" ht="15" thickBot="1">
      <c r="A4" s="4" t="s">
        <v>74</v>
      </c>
      <c r="B4" s="4"/>
      <c r="C4" s="207"/>
      <c r="D4" s="207"/>
      <c r="E4" s="207"/>
      <c r="F4" s="208"/>
      <c r="G4" s="208"/>
      <c r="H4" s="209" t="s">
        <v>73</v>
      </c>
    </row>
    <row r="5" spans="1:8">
      <c r="A5" s="519" t="s">
        <v>6</v>
      </c>
      <c r="B5" s="521" t="s">
        <v>346</v>
      </c>
      <c r="C5" s="515" t="s">
        <v>68</v>
      </c>
      <c r="D5" s="516"/>
      <c r="E5" s="517"/>
      <c r="F5" s="515" t="s">
        <v>72</v>
      </c>
      <c r="G5" s="516"/>
      <c r="H5" s="518"/>
    </row>
    <row r="6" spans="1:8">
      <c r="A6" s="520"/>
      <c r="B6" s="522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10">
        <v>1</v>
      </c>
      <c r="B7" s="211" t="s">
        <v>380</v>
      </c>
      <c r="C7" s="32">
        <v>69084761.24000001</v>
      </c>
      <c r="D7" s="32">
        <v>63152883.436899997</v>
      </c>
      <c r="E7" s="212">
        <v>132237644.6769</v>
      </c>
      <c r="F7" s="32">
        <v>49898871.960000001</v>
      </c>
      <c r="G7" s="32">
        <v>42239885.091600001</v>
      </c>
      <c r="H7" s="33">
        <v>92138757.051600009</v>
      </c>
    </row>
    <row r="8" spans="1:8" s="15" customFormat="1">
      <c r="A8" s="210">
        <v>1.1000000000000001</v>
      </c>
      <c r="B8" s="265" t="s">
        <v>311</v>
      </c>
      <c r="C8" s="32">
        <v>36442619.310000002</v>
      </c>
      <c r="D8" s="32">
        <v>14127681.025699999</v>
      </c>
      <c r="E8" s="212">
        <v>50570300.335700005</v>
      </c>
      <c r="F8" s="32">
        <v>29354411.68</v>
      </c>
      <c r="G8" s="32">
        <v>15131300.6786</v>
      </c>
      <c r="H8" s="33">
        <v>44485712.358599998</v>
      </c>
    </row>
    <row r="9" spans="1:8" s="15" customFormat="1">
      <c r="A9" s="210">
        <v>1.2</v>
      </c>
      <c r="B9" s="265" t="s">
        <v>312</v>
      </c>
      <c r="C9" s="32">
        <v>0</v>
      </c>
      <c r="D9" s="32">
        <v>2153995.3835999998</v>
      </c>
      <c r="E9" s="212">
        <v>2153995.3835999998</v>
      </c>
      <c r="F9" s="32">
        <v>0</v>
      </c>
      <c r="G9" s="32">
        <v>934064.03590000002</v>
      </c>
      <c r="H9" s="33">
        <v>934064.03590000002</v>
      </c>
    </row>
    <row r="10" spans="1:8" s="15" customFormat="1">
      <c r="A10" s="210">
        <v>1.3</v>
      </c>
      <c r="B10" s="265" t="s">
        <v>313</v>
      </c>
      <c r="C10" s="32">
        <v>32642141.93</v>
      </c>
      <c r="D10" s="32">
        <v>46871207.027599998</v>
      </c>
      <c r="E10" s="212">
        <v>79513348.957599998</v>
      </c>
      <c r="F10" s="32">
        <v>20544460.280000001</v>
      </c>
      <c r="G10" s="32">
        <v>26174520.377100002</v>
      </c>
      <c r="H10" s="33">
        <v>46718980.657100007</v>
      </c>
    </row>
    <row r="11" spans="1:8" s="15" customFormat="1">
      <c r="A11" s="210">
        <v>1.4</v>
      </c>
      <c r="B11" s="265" t="s">
        <v>294</v>
      </c>
      <c r="C11" s="32">
        <v>0</v>
      </c>
      <c r="D11" s="32">
        <v>0</v>
      </c>
      <c r="E11" s="212">
        <v>0</v>
      </c>
      <c r="F11" s="32">
        <v>0</v>
      </c>
      <c r="G11" s="32">
        <v>0</v>
      </c>
      <c r="H11" s="33">
        <v>0</v>
      </c>
    </row>
    <row r="12" spans="1:8" s="15" customFormat="1" ht="29.25" customHeight="1">
      <c r="A12" s="210">
        <v>2</v>
      </c>
      <c r="B12" s="214" t="s">
        <v>315</v>
      </c>
      <c r="C12" s="32">
        <v>30614358.25</v>
      </c>
      <c r="D12" s="32">
        <v>458765271.93000001</v>
      </c>
      <c r="E12" s="212">
        <v>489379630.18000001</v>
      </c>
      <c r="F12" s="32">
        <v>30614358.25</v>
      </c>
      <c r="G12" s="32">
        <v>317401335.12</v>
      </c>
      <c r="H12" s="33">
        <v>348015693.37</v>
      </c>
    </row>
    <row r="13" spans="1:8" s="15" customFormat="1" ht="19.899999999999999" customHeight="1">
      <c r="A13" s="210">
        <v>3</v>
      </c>
      <c r="B13" s="214" t="s">
        <v>314</v>
      </c>
      <c r="C13" s="32">
        <v>6927000</v>
      </c>
      <c r="D13" s="32">
        <v>0</v>
      </c>
      <c r="E13" s="212">
        <v>6927000</v>
      </c>
      <c r="F13" s="32">
        <v>7340000</v>
      </c>
      <c r="G13" s="32">
        <v>0</v>
      </c>
      <c r="H13" s="33">
        <v>7340000</v>
      </c>
    </row>
    <row r="14" spans="1:8" s="15" customFormat="1">
      <c r="A14" s="210">
        <v>3.1</v>
      </c>
      <c r="B14" s="266" t="s">
        <v>295</v>
      </c>
      <c r="C14" s="32">
        <v>6927000</v>
      </c>
      <c r="D14" s="32">
        <v>0</v>
      </c>
      <c r="E14" s="212">
        <v>6927000</v>
      </c>
      <c r="F14" s="32">
        <v>7340000</v>
      </c>
      <c r="G14" s="32">
        <v>0</v>
      </c>
      <c r="H14" s="33">
        <v>7340000</v>
      </c>
    </row>
    <row r="15" spans="1:8" s="15" customFormat="1">
      <c r="A15" s="210">
        <v>3.2</v>
      </c>
      <c r="B15" s="266" t="s">
        <v>296</v>
      </c>
      <c r="C15" s="32"/>
      <c r="D15" s="32"/>
      <c r="E15" s="212">
        <v>0</v>
      </c>
      <c r="F15" s="32"/>
      <c r="G15" s="32"/>
      <c r="H15" s="33">
        <v>0</v>
      </c>
    </row>
    <row r="16" spans="1:8" s="15" customFormat="1">
      <c r="A16" s="210">
        <v>4</v>
      </c>
      <c r="B16" s="269" t="s">
        <v>325</v>
      </c>
      <c r="C16" s="32">
        <v>210949506.09</v>
      </c>
      <c r="D16" s="32">
        <v>468375084.19000006</v>
      </c>
      <c r="E16" s="212">
        <v>679324590.28000009</v>
      </c>
      <c r="F16" s="32">
        <v>116319848.81</v>
      </c>
      <c r="G16" s="32">
        <v>453243553.13</v>
      </c>
      <c r="H16" s="33">
        <v>569563401.94000006</v>
      </c>
    </row>
    <row r="17" spans="1:8" s="15" customFormat="1">
      <c r="A17" s="210">
        <v>4.0999999999999996</v>
      </c>
      <c r="B17" s="266" t="s">
        <v>316</v>
      </c>
      <c r="C17" s="32">
        <v>163717471.59</v>
      </c>
      <c r="D17" s="32">
        <v>384514255.17000002</v>
      </c>
      <c r="E17" s="212">
        <v>548231726.75999999</v>
      </c>
      <c r="F17" s="32">
        <v>85705490.560000002</v>
      </c>
      <c r="G17" s="32">
        <v>135842218.00999999</v>
      </c>
      <c r="H17" s="33">
        <v>221547708.56999999</v>
      </c>
    </row>
    <row r="18" spans="1:8" s="15" customFormat="1">
      <c r="A18" s="210">
        <v>4.2</v>
      </c>
      <c r="B18" s="266" t="s">
        <v>310</v>
      </c>
      <c r="C18" s="32">
        <v>47232034.5</v>
      </c>
      <c r="D18" s="32">
        <v>83860829.020000041</v>
      </c>
      <c r="E18" s="212">
        <v>131092863.52000004</v>
      </c>
      <c r="F18" s="32">
        <v>53288940.730000004</v>
      </c>
      <c r="G18" s="32">
        <v>54331144.427399993</v>
      </c>
      <c r="H18" s="33">
        <v>107620085.1574</v>
      </c>
    </row>
    <row r="19" spans="1:8" s="15" customFormat="1">
      <c r="A19" s="210">
        <v>5</v>
      </c>
      <c r="B19" s="214" t="s">
        <v>324</v>
      </c>
      <c r="C19" s="32">
        <v>365229762.99000001</v>
      </c>
      <c r="D19" s="32">
        <v>1093980678.9300001</v>
      </c>
      <c r="E19" s="212">
        <v>1459210441.9200001</v>
      </c>
      <c r="F19" s="32">
        <v>325293868.79000008</v>
      </c>
      <c r="G19" s="32">
        <v>1125751034.1399999</v>
      </c>
      <c r="H19" s="33">
        <v>1451044902.9299998</v>
      </c>
    </row>
    <row r="20" spans="1:8" s="15" customFormat="1">
      <c r="A20" s="210">
        <v>5.0999999999999996</v>
      </c>
      <c r="B20" s="267" t="s">
        <v>299</v>
      </c>
      <c r="C20" s="32">
        <v>5274160.74</v>
      </c>
      <c r="D20" s="32">
        <v>4666385.87</v>
      </c>
      <c r="E20" s="212">
        <v>9940546.6099999994</v>
      </c>
      <c r="F20" s="32">
        <v>3590988.29</v>
      </c>
      <c r="G20" s="32">
        <v>7516894.2699999996</v>
      </c>
      <c r="H20" s="33">
        <v>11107882.559999999</v>
      </c>
    </row>
    <row r="21" spans="1:8" s="15" customFormat="1">
      <c r="A21" s="210">
        <v>5.2</v>
      </c>
      <c r="B21" s="267" t="s">
        <v>298</v>
      </c>
      <c r="C21" s="32">
        <v>0</v>
      </c>
      <c r="D21" s="32">
        <v>0</v>
      </c>
      <c r="E21" s="212">
        <v>0</v>
      </c>
      <c r="F21" s="32">
        <v>0</v>
      </c>
      <c r="G21" s="32">
        <v>0</v>
      </c>
      <c r="H21" s="33">
        <v>0</v>
      </c>
    </row>
    <row r="22" spans="1:8" s="15" customFormat="1">
      <c r="A22" s="210">
        <v>5.3</v>
      </c>
      <c r="B22" s="267" t="s">
        <v>297</v>
      </c>
      <c r="C22" s="32">
        <v>312588027.35000002</v>
      </c>
      <c r="D22" s="32">
        <v>992324478.5</v>
      </c>
      <c r="E22" s="212">
        <v>1304912505.8499999</v>
      </c>
      <c r="F22" s="32">
        <v>279613537.79000002</v>
      </c>
      <c r="G22" s="32">
        <v>1037933162.38</v>
      </c>
      <c r="H22" s="33">
        <v>1317546700.1700001</v>
      </c>
    </row>
    <row r="23" spans="1:8" s="15" customFormat="1">
      <c r="A23" s="210" t="s">
        <v>15</v>
      </c>
      <c r="B23" s="215" t="s">
        <v>75</v>
      </c>
      <c r="C23" s="32">
        <v>100296682.08</v>
      </c>
      <c r="D23" s="32">
        <v>270555968.67000002</v>
      </c>
      <c r="E23" s="212">
        <v>370852650.75</v>
      </c>
      <c r="F23" s="32">
        <v>92078406.230000004</v>
      </c>
      <c r="G23" s="32">
        <v>283456322.88</v>
      </c>
      <c r="H23" s="33">
        <v>375534729.11000001</v>
      </c>
    </row>
    <row r="24" spans="1:8" s="15" customFormat="1">
      <c r="A24" s="210" t="s">
        <v>16</v>
      </c>
      <c r="B24" s="215" t="s">
        <v>76</v>
      </c>
      <c r="C24" s="32">
        <v>84083328.719999999</v>
      </c>
      <c r="D24" s="32">
        <v>415505191.31999999</v>
      </c>
      <c r="E24" s="212">
        <v>499588520.03999996</v>
      </c>
      <c r="F24" s="32">
        <v>111976698.83</v>
      </c>
      <c r="G24" s="32">
        <v>578768448.35000002</v>
      </c>
      <c r="H24" s="33">
        <v>690745147.18000007</v>
      </c>
    </row>
    <row r="25" spans="1:8" s="15" customFormat="1">
      <c r="A25" s="210" t="s">
        <v>17</v>
      </c>
      <c r="B25" s="215" t="s">
        <v>77</v>
      </c>
      <c r="C25" s="32">
        <v>0</v>
      </c>
      <c r="D25" s="32">
        <v>0</v>
      </c>
      <c r="E25" s="212">
        <v>0</v>
      </c>
      <c r="F25" s="32">
        <v>0</v>
      </c>
      <c r="G25" s="32">
        <v>0</v>
      </c>
      <c r="H25" s="33">
        <v>0</v>
      </c>
    </row>
    <row r="26" spans="1:8" s="15" customFormat="1">
      <c r="A26" s="210" t="s">
        <v>18</v>
      </c>
      <c r="B26" s="215" t="s">
        <v>78</v>
      </c>
      <c r="C26" s="32">
        <v>76787530.120000005</v>
      </c>
      <c r="D26" s="32">
        <v>151146546.53</v>
      </c>
      <c r="E26" s="212">
        <v>227934076.65000001</v>
      </c>
      <c r="F26" s="32">
        <v>75539118.939999998</v>
      </c>
      <c r="G26" s="32">
        <v>174743493.22</v>
      </c>
      <c r="H26" s="33">
        <v>250282612.16</v>
      </c>
    </row>
    <row r="27" spans="1:8" s="15" customFormat="1">
      <c r="A27" s="210" t="s">
        <v>19</v>
      </c>
      <c r="B27" s="215" t="s">
        <v>79</v>
      </c>
      <c r="C27" s="32">
        <v>51420486.43</v>
      </c>
      <c r="D27" s="32">
        <v>155116771.97999999</v>
      </c>
      <c r="E27" s="212">
        <v>206537258.41</v>
      </c>
      <c r="F27" s="32">
        <v>19313.79</v>
      </c>
      <c r="G27" s="32">
        <v>964897.93</v>
      </c>
      <c r="H27" s="33">
        <v>984211.72000000009</v>
      </c>
    </row>
    <row r="28" spans="1:8" s="15" customFormat="1">
      <c r="A28" s="210">
        <v>5.4</v>
      </c>
      <c r="B28" s="267" t="s">
        <v>300</v>
      </c>
      <c r="C28" s="32">
        <v>25130069.82</v>
      </c>
      <c r="D28" s="32">
        <v>74178315.930000007</v>
      </c>
      <c r="E28" s="212">
        <v>99308385.75</v>
      </c>
      <c r="F28" s="32">
        <v>22287078.100000001</v>
      </c>
      <c r="G28" s="32">
        <v>58133879.890000001</v>
      </c>
      <c r="H28" s="33">
        <v>80420957.99000001</v>
      </c>
    </row>
    <row r="29" spans="1:8" s="15" customFormat="1">
      <c r="A29" s="210">
        <v>5.5</v>
      </c>
      <c r="B29" s="267" t="s">
        <v>301</v>
      </c>
      <c r="C29" s="32">
        <v>18749486.960000001</v>
      </c>
      <c r="D29" s="32">
        <v>20704113.460000001</v>
      </c>
      <c r="E29" s="212">
        <v>39453600.420000002</v>
      </c>
      <c r="F29" s="32">
        <v>14938515.07</v>
      </c>
      <c r="G29" s="32">
        <v>20523885.32</v>
      </c>
      <c r="H29" s="33">
        <v>35462400.390000001</v>
      </c>
    </row>
    <row r="30" spans="1:8" s="15" customFormat="1">
      <c r="A30" s="210">
        <v>5.6</v>
      </c>
      <c r="B30" s="267" t="s">
        <v>302</v>
      </c>
      <c r="C30" s="32">
        <v>0</v>
      </c>
      <c r="D30" s="32">
        <v>916934.54</v>
      </c>
      <c r="E30" s="212">
        <v>916934.54</v>
      </c>
      <c r="F30" s="32">
        <v>0</v>
      </c>
      <c r="G30" s="32">
        <v>824175.73</v>
      </c>
      <c r="H30" s="33">
        <v>824175.73</v>
      </c>
    </row>
    <row r="31" spans="1:8" s="15" customFormat="1">
      <c r="A31" s="210">
        <v>5.7</v>
      </c>
      <c r="B31" s="267" t="s">
        <v>79</v>
      </c>
      <c r="C31" s="32">
        <v>3488018.12</v>
      </c>
      <c r="D31" s="32">
        <v>1190450.6299999999</v>
      </c>
      <c r="E31" s="212">
        <v>4678468.75</v>
      </c>
      <c r="F31" s="32">
        <v>4863749.54</v>
      </c>
      <c r="G31" s="32">
        <v>819036.55</v>
      </c>
      <c r="H31" s="33">
        <v>5682786.0899999999</v>
      </c>
    </row>
    <row r="32" spans="1:8" s="15" customFormat="1">
      <c r="A32" s="210">
        <v>6</v>
      </c>
      <c r="B32" s="214" t="s">
        <v>330</v>
      </c>
      <c r="C32" s="32">
        <v>0</v>
      </c>
      <c r="D32" s="32">
        <v>420064513.83099997</v>
      </c>
      <c r="E32" s="212">
        <v>420064513.83099997</v>
      </c>
      <c r="F32" s="32">
        <v>0</v>
      </c>
      <c r="G32" s="32">
        <v>234985620.72659999</v>
      </c>
      <c r="H32" s="33">
        <v>234985620.72659999</v>
      </c>
    </row>
    <row r="33" spans="1:8" s="15" customFormat="1">
      <c r="A33" s="210">
        <v>6.1</v>
      </c>
      <c r="B33" s="268" t="s">
        <v>320</v>
      </c>
      <c r="C33" s="32"/>
      <c r="D33" s="32">
        <v>206861263.831</v>
      </c>
      <c r="E33" s="212">
        <v>206861263.831</v>
      </c>
      <c r="F33" s="32"/>
      <c r="G33" s="32">
        <v>120370320.72660001</v>
      </c>
      <c r="H33" s="33">
        <v>120370320.72660001</v>
      </c>
    </row>
    <row r="34" spans="1:8" s="15" customFormat="1">
      <c r="A34" s="210">
        <v>6.2</v>
      </c>
      <c r="B34" s="268" t="s">
        <v>321</v>
      </c>
      <c r="C34" s="32"/>
      <c r="D34" s="32">
        <v>213203250</v>
      </c>
      <c r="E34" s="212">
        <v>213203250</v>
      </c>
      <c r="F34" s="32"/>
      <c r="G34" s="32">
        <v>114615300</v>
      </c>
      <c r="H34" s="33">
        <v>114615300</v>
      </c>
    </row>
    <row r="35" spans="1:8" s="15" customFormat="1">
      <c r="A35" s="210">
        <v>6.3</v>
      </c>
      <c r="B35" s="268" t="s">
        <v>317</v>
      </c>
      <c r="C35" s="32"/>
      <c r="D35" s="32"/>
      <c r="E35" s="212">
        <v>0</v>
      </c>
      <c r="F35" s="32"/>
      <c r="G35" s="32"/>
      <c r="H35" s="33">
        <v>0</v>
      </c>
    </row>
    <row r="36" spans="1:8" s="15" customFormat="1">
      <c r="A36" s="210">
        <v>6.4</v>
      </c>
      <c r="B36" s="268" t="s">
        <v>318</v>
      </c>
      <c r="C36" s="32"/>
      <c r="D36" s="32"/>
      <c r="E36" s="212">
        <v>0</v>
      </c>
      <c r="F36" s="32"/>
      <c r="G36" s="32"/>
      <c r="H36" s="33">
        <v>0</v>
      </c>
    </row>
    <row r="37" spans="1:8" s="15" customFormat="1">
      <c r="A37" s="210">
        <v>6.5</v>
      </c>
      <c r="B37" s="268" t="s">
        <v>319</v>
      </c>
      <c r="C37" s="32"/>
      <c r="D37" s="32"/>
      <c r="E37" s="212">
        <v>0</v>
      </c>
      <c r="F37" s="32"/>
      <c r="G37" s="32"/>
      <c r="H37" s="33">
        <v>0</v>
      </c>
    </row>
    <row r="38" spans="1:8" s="15" customFormat="1">
      <c r="A38" s="210">
        <v>6.6</v>
      </c>
      <c r="B38" s="268" t="s">
        <v>322</v>
      </c>
      <c r="C38" s="32"/>
      <c r="D38" s="32"/>
      <c r="E38" s="212">
        <v>0</v>
      </c>
      <c r="F38" s="32"/>
      <c r="G38" s="32"/>
      <c r="H38" s="33">
        <v>0</v>
      </c>
    </row>
    <row r="39" spans="1:8" s="15" customFormat="1">
      <c r="A39" s="210">
        <v>6.7</v>
      </c>
      <c r="B39" s="268" t="s">
        <v>323</v>
      </c>
      <c r="C39" s="32"/>
      <c r="D39" s="32"/>
      <c r="E39" s="212">
        <v>0</v>
      </c>
      <c r="F39" s="32"/>
      <c r="G39" s="32"/>
      <c r="H39" s="33">
        <v>0</v>
      </c>
    </row>
    <row r="40" spans="1:8" s="15" customFormat="1">
      <c r="A40" s="210">
        <v>7</v>
      </c>
      <c r="B40" s="214" t="s">
        <v>326</v>
      </c>
      <c r="C40" s="32"/>
      <c r="D40" s="32"/>
      <c r="E40" s="212">
        <v>0</v>
      </c>
      <c r="F40" s="32"/>
      <c r="G40" s="32"/>
      <c r="H40" s="33">
        <v>0</v>
      </c>
    </row>
    <row r="41" spans="1:8" s="15" customFormat="1">
      <c r="A41" s="210">
        <v>7.1</v>
      </c>
      <c r="B41" s="213" t="s">
        <v>327</v>
      </c>
      <c r="C41" s="32">
        <v>44727.649999999994</v>
      </c>
      <c r="D41" s="32">
        <v>447405.59939999995</v>
      </c>
      <c r="E41" s="212">
        <v>492133.24939999997</v>
      </c>
      <c r="F41" s="32">
        <v>117778.87999999999</v>
      </c>
      <c r="G41" s="32">
        <v>3081662.47</v>
      </c>
      <c r="H41" s="33">
        <v>3199441.35</v>
      </c>
    </row>
    <row r="42" spans="1:8" s="15" customFormat="1" ht="25.5">
      <c r="A42" s="210">
        <v>7.2</v>
      </c>
      <c r="B42" s="213" t="s">
        <v>328</v>
      </c>
      <c r="C42" s="32">
        <v>149869.37999999998</v>
      </c>
      <c r="D42" s="32">
        <v>245939.658</v>
      </c>
      <c r="E42" s="212">
        <v>395809.03799999994</v>
      </c>
      <c r="F42" s="32">
        <v>72790.05</v>
      </c>
      <c r="G42" s="32">
        <v>552674.39689999993</v>
      </c>
      <c r="H42" s="33">
        <v>625464.44689999998</v>
      </c>
    </row>
    <row r="43" spans="1:8" s="15" customFormat="1" ht="25.5">
      <c r="A43" s="210">
        <v>7.3</v>
      </c>
      <c r="B43" s="213" t="s">
        <v>331</v>
      </c>
      <c r="C43" s="32">
        <v>5144840.6699999915</v>
      </c>
      <c r="D43" s="32">
        <v>32494495.632200014</v>
      </c>
      <c r="E43" s="212">
        <v>37639336.302200004</v>
      </c>
      <c r="F43" s="32">
        <v>5637745.9199999943</v>
      </c>
      <c r="G43" s="32">
        <v>36297368.881400049</v>
      </c>
      <c r="H43" s="33">
        <v>41935114.801400043</v>
      </c>
    </row>
    <row r="44" spans="1:8" s="15" customFormat="1" ht="25.5">
      <c r="A44" s="210">
        <v>7.4</v>
      </c>
      <c r="B44" s="213" t="s">
        <v>332</v>
      </c>
      <c r="C44" s="32">
        <v>1834941.6700000032</v>
      </c>
      <c r="D44" s="32">
        <v>11884638.876799999</v>
      </c>
      <c r="E44" s="212">
        <v>13719580.546800002</v>
      </c>
      <c r="F44" s="32">
        <v>1858946.4600000046</v>
      </c>
      <c r="G44" s="32">
        <v>11343270.533200003</v>
      </c>
      <c r="H44" s="33">
        <v>13202216.993200008</v>
      </c>
    </row>
    <row r="45" spans="1:8" s="15" customFormat="1">
      <c r="A45" s="210">
        <v>8</v>
      </c>
      <c r="B45" s="214" t="s">
        <v>309</v>
      </c>
      <c r="C45" s="32">
        <v>5243.7642560000004</v>
      </c>
      <c r="D45" s="32">
        <v>434677.88246999995</v>
      </c>
      <c r="E45" s="212">
        <v>439921.64672599995</v>
      </c>
      <c r="F45" s="32">
        <v>4286.047896</v>
      </c>
      <c r="G45" s="32">
        <v>340116.11608000001</v>
      </c>
      <c r="H45" s="33">
        <v>344402.16397599998</v>
      </c>
    </row>
    <row r="46" spans="1:8" s="15" customFormat="1">
      <c r="A46" s="210">
        <v>8.1</v>
      </c>
      <c r="B46" s="266" t="s">
        <v>333</v>
      </c>
      <c r="C46" s="32"/>
      <c r="D46" s="32"/>
      <c r="E46" s="212">
        <v>0</v>
      </c>
      <c r="F46" s="32"/>
      <c r="G46" s="32"/>
      <c r="H46" s="33">
        <v>0</v>
      </c>
    </row>
    <row r="47" spans="1:8" s="15" customFormat="1">
      <c r="A47" s="210">
        <v>8.1999999999999993</v>
      </c>
      <c r="B47" s="266" t="s">
        <v>334</v>
      </c>
      <c r="C47" s="32">
        <v>5243.7642560000004</v>
      </c>
      <c r="D47" s="32">
        <v>434677.88246999995</v>
      </c>
      <c r="E47" s="212">
        <v>439921.64672599995</v>
      </c>
      <c r="F47" s="32">
        <v>4286.047896</v>
      </c>
      <c r="G47" s="32">
        <v>340116.11608000001</v>
      </c>
      <c r="H47" s="33">
        <v>344402.16397599998</v>
      </c>
    </row>
    <row r="48" spans="1:8" s="15" customFormat="1">
      <c r="A48" s="210">
        <v>8.3000000000000007</v>
      </c>
      <c r="B48" s="266" t="s">
        <v>335</v>
      </c>
      <c r="C48" s="32"/>
      <c r="D48" s="32"/>
      <c r="E48" s="212">
        <v>0</v>
      </c>
      <c r="F48" s="32"/>
      <c r="G48" s="32"/>
      <c r="H48" s="33">
        <v>0</v>
      </c>
    </row>
    <row r="49" spans="1:8" s="15" customFormat="1">
      <c r="A49" s="210">
        <v>8.4</v>
      </c>
      <c r="B49" s="266" t="s">
        <v>336</v>
      </c>
      <c r="C49" s="32"/>
      <c r="D49" s="32"/>
      <c r="E49" s="212">
        <v>0</v>
      </c>
      <c r="F49" s="32"/>
      <c r="G49" s="32"/>
      <c r="H49" s="33">
        <v>0</v>
      </c>
    </row>
    <row r="50" spans="1:8" s="15" customFormat="1">
      <c r="A50" s="210">
        <v>8.5</v>
      </c>
      <c r="B50" s="266" t="s">
        <v>337</v>
      </c>
      <c r="C50" s="32"/>
      <c r="D50" s="32"/>
      <c r="E50" s="212">
        <v>0</v>
      </c>
      <c r="F50" s="32"/>
      <c r="G50" s="32"/>
      <c r="H50" s="33">
        <v>0</v>
      </c>
    </row>
    <row r="51" spans="1:8" s="15" customFormat="1">
      <c r="A51" s="210">
        <v>8.6</v>
      </c>
      <c r="B51" s="266" t="s">
        <v>338</v>
      </c>
      <c r="C51" s="32"/>
      <c r="D51" s="32"/>
      <c r="E51" s="212">
        <v>0</v>
      </c>
      <c r="F51" s="32"/>
      <c r="G51" s="32"/>
      <c r="H51" s="33">
        <v>0</v>
      </c>
    </row>
    <row r="52" spans="1:8" s="15" customFormat="1">
      <c r="A52" s="210">
        <v>8.6999999999999993</v>
      </c>
      <c r="B52" s="266" t="s">
        <v>339</v>
      </c>
      <c r="C52" s="32"/>
      <c r="D52" s="32"/>
      <c r="E52" s="212">
        <v>0</v>
      </c>
      <c r="F52" s="32"/>
      <c r="G52" s="32"/>
      <c r="H52" s="33">
        <v>0</v>
      </c>
    </row>
    <row r="53" spans="1:8" s="15" customFormat="1" ht="15" thickBot="1">
      <c r="A53" s="216">
        <v>9</v>
      </c>
      <c r="B53" s="217" t="s">
        <v>329</v>
      </c>
      <c r="C53" s="218"/>
      <c r="D53" s="218"/>
      <c r="E53" s="219">
        <v>0</v>
      </c>
      <c r="F53" s="218"/>
      <c r="G53" s="218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/>
  <cols>
    <col min="1" max="1" width="9.5703125" style="4" bestFit="1" customWidth="1"/>
    <col min="2" max="2" width="76.140625" style="4" bestFit="1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56">
        <f>'2. RC'!B2</f>
        <v>44104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53" t="s">
        <v>303</v>
      </c>
      <c r="D4" s="69" t="s">
        <v>73</v>
      </c>
    </row>
    <row r="5" spans="1:8" ht="15" customHeight="1">
      <c r="A5" s="251" t="s">
        <v>6</v>
      </c>
      <c r="B5" s="252"/>
      <c r="C5" s="471">
        <v>44104</v>
      </c>
      <c r="D5" s="472">
        <v>44012</v>
      </c>
    </row>
    <row r="6" spans="1:8" ht="15" customHeight="1">
      <c r="A6" s="70">
        <v>1</v>
      </c>
      <c r="B6" s="357" t="s">
        <v>307</v>
      </c>
      <c r="C6" s="359">
        <v>1296208867.2418439</v>
      </c>
      <c r="D6" s="360">
        <v>1127772049.2252975</v>
      </c>
    </row>
    <row r="7" spans="1:8" ht="15" customHeight="1">
      <c r="A7" s="70">
        <v>1.1000000000000001</v>
      </c>
      <c r="B7" s="357" t="s">
        <v>202</v>
      </c>
      <c r="C7" s="361">
        <v>1234356144.7987399</v>
      </c>
      <c r="D7" s="362">
        <v>1069890551.462885</v>
      </c>
    </row>
    <row r="8" spans="1:8">
      <c r="A8" s="70" t="s">
        <v>14</v>
      </c>
      <c r="B8" s="357" t="s">
        <v>201</v>
      </c>
      <c r="C8" s="361"/>
      <c r="D8" s="362"/>
    </row>
    <row r="9" spans="1:8" ht="15" customHeight="1">
      <c r="A9" s="70">
        <v>1.2</v>
      </c>
      <c r="B9" s="358" t="s">
        <v>200</v>
      </c>
      <c r="C9" s="361">
        <v>61025277.387779996</v>
      </c>
      <c r="D9" s="362">
        <v>57216560.942550004</v>
      </c>
    </row>
    <row r="10" spans="1:8" ht="15" customHeight="1">
      <c r="A10" s="70">
        <v>1.3</v>
      </c>
      <c r="B10" s="357" t="s">
        <v>28</v>
      </c>
      <c r="C10" s="363">
        <v>827445.05532400007</v>
      </c>
      <c r="D10" s="362">
        <v>664936.81986240018</v>
      </c>
    </row>
    <row r="11" spans="1:8" ht="15" customHeight="1">
      <c r="A11" s="70">
        <v>2</v>
      </c>
      <c r="B11" s="357" t="s">
        <v>304</v>
      </c>
      <c r="C11" s="361">
        <v>25088595.928957112</v>
      </c>
      <c r="D11" s="362">
        <v>12741473.921801943</v>
      </c>
    </row>
    <row r="12" spans="1:8" ht="15" customHeight="1">
      <c r="A12" s="70">
        <v>3</v>
      </c>
      <c r="B12" s="357" t="s">
        <v>305</v>
      </c>
      <c r="C12" s="363">
        <v>128903222.313375</v>
      </c>
      <c r="D12" s="362">
        <v>128903222.313375</v>
      </c>
    </row>
    <row r="13" spans="1:8" ht="15" customHeight="1" thickBot="1">
      <c r="A13" s="72">
        <v>4</v>
      </c>
      <c r="B13" s="73" t="s">
        <v>306</v>
      </c>
      <c r="C13" s="364">
        <v>1450200685.4841762</v>
      </c>
      <c r="D13" s="365">
        <v>1269416745.4604745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Normal="100" workbookViewId="0">
      <pane xSplit="1" ySplit="4" topLeftCell="B8" activePane="bottomRight" state="frozen"/>
      <selection activeCell="J31" sqref="J31"/>
      <selection pane="topRight" activeCell="J31" sqref="J31"/>
      <selection pane="bottomLeft" activeCell="J31" sqref="J31"/>
      <selection pane="bottomRight" activeCell="J20" sqref="J20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13.5703125" style="4" bestFit="1" customWidth="1"/>
    <col min="4" max="16384" width="9.140625" style="5"/>
  </cols>
  <sheetData>
    <row r="1" spans="1:3">
      <c r="A1" s="2" t="s">
        <v>30</v>
      </c>
      <c r="B1" s="4" t="str">
        <f>'Info '!C2</f>
        <v>JSC ProCredit Bank</v>
      </c>
    </row>
    <row r="2" spans="1:3">
      <c r="A2" s="2" t="s">
        <v>31</v>
      </c>
      <c r="B2" s="457">
        <f>'2. RC'!B2</f>
        <v>44104</v>
      </c>
    </row>
    <row r="4" spans="1:3" ht="16.5" customHeight="1" thickBot="1">
      <c r="A4" s="78" t="s">
        <v>80</v>
      </c>
      <c r="B4" s="79" t="s">
        <v>273</v>
      </c>
      <c r="C4" s="80"/>
    </row>
    <row r="5" spans="1:3">
      <c r="A5" s="81"/>
      <c r="B5" s="523" t="s">
        <v>81</v>
      </c>
      <c r="C5" s="524"/>
    </row>
    <row r="6" spans="1:3">
      <c r="A6" s="82">
        <v>1</v>
      </c>
      <c r="B6" s="83" t="s">
        <v>489</v>
      </c>
      <c r="C6" s="84"/>
    </row>
    <row r="7" spans="1:3">
      <c r="A7" s="82">
        <v>2</v>
      </c>
      <c r="B7" s="83" t="s">
        <v>503</v>
      </c>
      <c r="C7" s="84"/>
    </row>
    <row r="8" spans="1:3">
      <c r="A8" s="82">
        <v>3</v>
      </c>
      <c r="B8" s="83" t="s">
        <v>504</v>
      </c>
      <c r="C8" s="84"/>
    </row>
    <row r="9" spans="1:3">
      <c r="A9" s="82">
        <v>4</v>
      </c>
      <c r="B9" s="83" t="s">
        <v>505</v>
      </c>
      <c r="C9" s="84"/>
    </row>
    <row r="10" spans="1:3">
      <c r="A10" s="82">
        <v>5</v>
      </c>
      <c r="B10" s="83" t="s">
        <v>506</v>
      </c>
      <c r="C10" s="84"/>
    </row>
    <row r="11" spans="1:3">
      <c r="A11" s="82"/>
      <c r="B11" s="83"/>
      <c r="C11" s="84"/>
    </row>
    <row r="12" spans="1:3">
      <c r="A12" s="82"/>
      <c r="B12" s="83"/>
      <c r="C12" s="84"/>
    </row>
    <row r="13" spans="1:3">
      <c r="A13" s="82"/>
      <c r="B13" s="525"/>
      <c r="C13" s="526"/>
    </row>
    <row r="14" spans="1:3">
      <c r="A14" s="82"/>
      <c r="B14" s="527" t="s">
        <v>82</v>
      </c>
      <c r="C14" s="528"/>
    </row>
    <row r="15" spans="1:3">
      <c r="A15" s="82">
        <v>1</v>
      </c>
      <c r="B15" s="83" t="s">
        <v>490</v>
      </c>
      <c r="C15" s="85"/>
    </row>
    <row r="16" spans="1:3">
      <c r="A16" s="82">
        <v>2</v>
      </c>
      <c r="B16" s="83" t="s">
        <v>501</v>
      </c>
      <c r="C16" s="85"/>
    </row>
    <row r="17" spans="1:3">
      <c r="A17" s="82">
        <v>3</v>
      </c>
      <c r="B17" s="83" t="s">
        <v>502</v>
      </c>
      <c r="C17" s="85"/>
    </row>
    <row r="18" spans="1:3">
      <c r="A18" s="82"/>
      <c r="B18" s="83"/>
      <c r="C18" s="85"/>
    </row>
    <row r="19" spans="1:3">
      <c r="A19" s="82"/>
      <c r="B19" s="83"/>
      <c r="C19" s="85"/>
    </row>
    <row r="20" spans="1:3">
      <c r="A20" s="82"/>
      <c r="B20" s="83"/>
      <c r="C20" s="85"/>
    </row>
    <row r="21" spans="1:3" ht="30" customHeight="1">
      <c r="A21" s="82"/>
      <c r="B21" s="527" t="s">
        <v>83</v>
      </c>
      <c r="C21" s="528"/>
    </row>
    <row r="22" spans="1:3">
      <c r="A22" s="82">
        <v>1</v>
      </c>
      <c r="B22" s="83" t="s">
        <v>507</v>
      </c>
      <c r="C22" s="506">
        <v>1</v>
      </c>
    </row>
    <row r="23" spans="1:3" ht="15.75" customHeight="1">
      <c r="A23" s="82"/>
      <c r="B23" s="83"/>
      <c r="C23" s="84"/>
    </row>
    <row r="24" spans="1:3" ht="29.25" customHeight="1">
      <c r="A24" s="82"/>
      <c r="B24" s="527" t="s">
        <v>84</v>
      </c>
      <c r="C24" s="528"/>
    </row>
    <row r="25" spans="1:3" ht="15">
      <c r="A25" s="567">
        <v>1</v>
      </c>
      <c r="B25" s="568" t="s">
        <v>508</v>
      </c>
      <c r="C25" s="564">
        <v>0.17</v>
      </c>
    </row>
    <row r="26" spans="1:3" ht="15">
      <c r="A26" s="567">
        <v>2</v>
      </c>
      <c r="B26" s="568" t="s">
        <v>509</v>
      </c>
      <c r="C26" s="565">
        <v>0.13200000000000001</v>
      </c>
    </row>
    <row r="27" spans="1:3" ht="15">
      <c r="A27" s="567">
        <v>3</v>
      </c>
      <c r="B27" s="569" t="s">
        <v>510</v>
      </c>
      <c r="C27" s="565">
        <v>0.125</v>
      </c>
    </row>
    <row r="28" spans="1:3" ht="15">
      <c r="A28" s="567">
        <v>4</v>
      </c>
      <c r="B28" s="568" t="s">
        <v>511</v>
      </c>
      <c r="C28" s="565">
        <v>0.1</v>
      </c>
    </row>
    <row r="29" spans="1:3" ht="15.75" thickBot="1">
      <c r="A29" s="570">
        <v>5</v>
      </c>
      <c r="B29" s="571" t="s">
        <v>512</v>
      </c>
      <c r="C29" s="566">
        <v>8.5999999999999993E-2</v>
      </c>
    </row>
  </sheetData>
  <mergeCells count="5">
    <mergeCell ref="B5:C5"/>
    <mergeCell ref="B13:C13"/>
    <mergeCell ref="B14:C14"/>
    <mergeCell ref="B24:C24"/>
    <mergeCell ref="B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7" t="s">
        <v>30</v>
      </c>
      <c r="B1" s="298" t="str">
        <f>'Info '!C2</f>
        <v>JSC ProCredit Bank</v>
      </c>
      <c r="C1" s="98"/>
      <c r="D1" s="98"/>
      <c r="E1" s="98"/>
      <c r="F1" s="15"/>
    </row>
    <row r="2" spans="1:7" s="86" customFormat="1" ht="15.75" customHeight="1">
      <c r="A2" s="297" t="s">
        <v>31</v>
      </c>
      <c r="B2" s="475">
        <f>'2. RC'!B2</f>
        <v>44104</v>
      </c>
    </row>
    <row r="3" spans="1:7" s="86" customFormat="1" ht="15.75" customHeight="1">
      <c r="A3" s="297"/>
    </row>
    <row r="4" spans="1:7" s="86" customFormat="1" ht="15.75" customHeight="1" thickBot="1">
      <c r="A4" s="299" t="s">
        <v>207</v>
      </c>
      <c r="B4" s="533" t="s">
        <v>353</v>
      </c>
      <c r="C4" s="534"/>
      <c r="D4" s="534"/>
      <c r="E4" s="534"/>
    </row>
    <row r="5" spans="1:7" s="90" customFormat="1" ht="17.45" customHeight="1">
      <c r="A5" s="231"/>
      <c r="B5" s="232"/>
      <c r="C5" s="88" t="s">
        <v>0</v>
      </c>
      <c r="D5" s="88" t="s">
        <v>1</v>
      </c>
      <c r="E5" s="89" t="s">
        <v>2</v>
      </c>
    </row>
    <row r="6" spans="1:7" s="15" customFormat="1" ht="14.45" customHeight="1">
      <c r="A6" s="300"/>
      <c r="B6" s="529" t="s">
        <v>360</v>
      </c>
      <c r="C6" s="529" t="s">
        <v>93</v>
      </c>
      <c r="D6" s="531" t="s">
        <v>206</v>
      </c>
      <c r="E6" s="532"/>
      <c r="G6" s="5"/>
    </row>
    <row r="7" spans="1:7" s="15" customFormat="1" ht="99.6" customHeight="1">
      <c r="A7" s="300"/>
      <c r="B7" s="530"/>
      <c r="C7" s="529"/>
      <c r="D7" s="332" t="s">
        <v>205</v>
      </c>
      <c r="E7" s="333" t="s">
        <v>361</v>
      </c>
      <c r="G7" s="5"/>
    </row>
    <row r="8" spans="1:7">
      <c r="A8" s="301">
        <v>1</v>
      </c>
      <c r="B8" s="334" t="s">
        <v>35</v>
      </c>
      <c r="C8" s="335">
        <v>41051626.950000003</v>
      </c>
      <c r="D8" s="335"/>
      <c r="E8" s="336">
        <v>41051626.950000003</v>
      </c>
      <c r="F8" s="15"/>
    </row>
    <row r="9" spans="1:7">
      <c r="A9" s="301">
        <v>2</v>
      </c>
      <c r="B9" s="334" t="s">
        <v>36</v>
      </c>
      <c r="C9" s="335">
        <v>191698999.38999999</v>
      </c>
      <c r="D9" s="335"/>
      <c r="E9" s="336">
        <v>191698999.38999999</v>
      </c>
      <c r="F9" s="15"/>
    </row>
    <row r="10" spans="1:7">
      <c r="A10" s="301">
        <v>3</v>
      </c>
      <c r="B10" s="334" t="s">
        <v>37</v>
      </c>
      <c r="C10" s="335">
        <v>115019719.98999999</v>
      </c>
      <c r="D10" s="335"/>
      <c r="E10" s="336">
        <v>115019719.98999999</v>
      </c>
      <c r="F10" s="15"/>
    </row>
    <row r="11" spans="1:7">
      <c r="A11" s="301">
        <v>4</v>
      </c>
      <c r="B11" s="334" t="s">
        <v>38</v>
      </c>
      <c r="C11" s="335">
        <v>0</v>
      </c>
      <c r="D11" s="335"/>
      <c r="E11" s="336"/>
      <c r="F11" s="15"/>
    </row>
    <row r="12" spans="1:7">
      <c r="A12" s="301">
        <v>5</v>
      </c>
      <c r="B12" s="334" t="s">
        <v>39</v>
      </c>
      <c r="C12" s="335">
        <v>60689782.900000006</v>
      </c>
      <c r="D12" s="335"/>
      <c r="E12" s="336">
        <v>60689782.900000006</v>
      </c>
      <c r="F12" s="15"/>
    </row>
    <row r="13" spans="1:7">
      <c r="A13" s="301">
        <v>6.1</v>
      </c>
      <c r="B13" s="337" t="s">
        <v>40</v>
      </c>
      <c r="C13" s="338">
        <v>1307791622.8829002</v>
      </c>
      <c r="D13" s="335"/>
      <c r="E13" s="336">
        <v>1307791622.8829002</v>
      </c>
      <c r="F13" s="15"/>
    </row>
    <row r="14" spans="1:7">
      <c r="A14" s="301">
        <v>6.2</v>
      </c>
      <c r="B14" s="339" t="s">
        <v>41</v>
      </c>
      <c r="C14" s="338">
        <v>-73174143.436711892</v>
      </c>
      <c r="D14" s="335"/>
      <c r="E14" s="336">
        <v>-73174143.436711892</v>
      </c>
      <c r="F14" s="15"/>
    </row>
    <row r="15" spans="1:7">
      <c r="A15" s="301">
        <v>6</v>
      </c>
      <c r="B15" s="334" t="s">
        <v>42</v>
      </c>
      <c r="C15" s="335">
        <v>1234617479.4461882</v>
      </c>
      <c r="D15" s="335"/>
      <c r="E15" s="336">
        <v>1234617479.4461884</v>
      </c>
      <c r="F15" s="15"/>
    </row>
    <row r="16" spans="1:7">
      <c r="A16" s="301">
        <v>7</v>
      </c>
      <c r="B16" s="334" t="s">
        <v>43</v>
      </c>
      <c r="C16" s="335">
        <v>11675559.440000001</v>
      </c>
      <c r="D16" s="335"/>
      <c r="E16" s="336">
        <v>11675559.440000001</v>
      </c>
      <c r="F16" s="15"/>
    </row>
    <row r="17" spans="1:7">
      <c r="A17" s="301">
        <v>8</v>
      </c>
      <c r="B17" s="334" t="s">
        <v>204</v>
      </c>
      <c r="C17" s="335">
        <v>189576.5</v>
      </c>
      <c r="D17" s="335"/>
      <c r="E17" s="336">
        <v>189576.5</v>
      </c>
      <c r="F17" s="302"/>
      <c r="G17" s="92"/>
    </row>
    <row r="18" spans="1:7">
      <c r="A18" s="301">
        <v>9</v>
      </c>
      <c r="B18" s="334" t="s">
        <v>44</v>
      </c>
      <c r="C18" s="335">
        <v>6361956.9299999997</v>
      </c>
      <c r="D18" s="335">
        <v>6194572.1799999997</v>
      </c>
      <c r="E18" s="336">
        <v>167384.75</v>
      </c>
      <c r="F18" s="15"/>
      <c r="G18" s="92"/>
    </row>
    <row r="19" spans="1:7">
      <c r="A19" s="301">
        <v>10</v>
      </c>
      <c r="B19" s="334" t="s">
        <v>45</v>
      </c>
      <c r="C19" s="335">
        <v>55917209.979999997</v>
      </c>
      <c r="D19" s="335">
        <v>683530.73000000045</v>
      </c>
      <c r="E19" s="336">
        <v>55233679.25</v>
      </c>
      <c r="F19" s="15"/>
      <c r="G19" s="92"/>
    </row>
    <row r="20" spans="1:7">
      <c r="A20" s="301">
        <v>11</v>
      </c>
      <c r="B20" s="334" t="s">
        <v>46</v>
      </c>
      <c r="C20" s="335">
        <v>26672781.600000001</v>
      </c>
      <c r="D20" s="335"/>
      <c r="E20" s="336">
        <v>26672781.600000001</v>
      </c>
      <c r="F20" s="15"/>
    </row>
    <row r="21" spans="1:7" ht="26.25" thickBot="1">
      <c r="A21" s="174"/>
      <c r="B21" s="303" t="s">
        <v>363</v>
      </c>
      <c r="C21" s="233">
        <v>1743894693.1261883</v>
      </c>
      <c r="D21" s="233">
        <v>6878102.9100000001</v>
      </c>
      <c r="E21" s="340">
        <v>1737016590.2161884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3"/>
      <c r="F25" s="5"/>
      <c r="G25" s="5"/>
    </row>
    <row r="26" spans="1:7" s="4" customFormat="1">
      <c r="B26" s="93"/>
      <c r="F26" s="5"/>
      <c r="G26" s="5"/>
    </row>
    <row r="27" spans="1:7" s="4" customFormat="1">
      <c r="B27" s="93"/>
      <c r="F27" s="5"/>
      <c r="G27" s="5"/>
    </row>
    <row r="28" spans="1:7" s="4" customFormat="1">
      <c r="B28" s="93"/>
      <c r="F28" s="5"/>
      <c r="G28" s="5"/>
    </row>
    <row r="29" spans="1:7" s="4" customFormat="1">
      <c r="B29" s="93"/>
      <c r="F29" s="5"/>
      <c r="G29" s="5"/>
    </row>
    <row r="30" spans="1:7" s="4" customFormat="1">
      <c r="B30" s="93"/>
      <c r="F30" s="5"/>
      <c r="G30" s="5"/>
    </row>
    <row r="31" spans="1:7" s="4" customFormat="1">
      <c r="B31" s="93"/>
      <c r="F31" s="5"/>
      <c r="G31" s="5"/>
    </row>
    <row r="32" spans="1:7" s="4" customFormat="1">
      <c r="B32" s="93"/>
      <c r="F32" s="5"/>
      <c r="G32" s="5"/>
    </row>
    <row r="33" spans="2:7" s="4" customFormat="1">
      <c r="B33" s="93"/>
      <c r="F33" s="5"/>
      <c r="G33" s="5"/>
    </row>
    <row r="34" spans="2:7" s="4" customFormat="1">
      <c r="B34" s="93"/>
      <c r="F34" s="5"/>
      <c r="G34" s="5"/>
    </row>
    <row r="35" spans="2:7" s="4" customFormat="1">
      <c r="B35" s="93"/>
      <c r="F35" s="5"/>
      <c r="G35" s="5"/>
    </row>
    <row r="36" spans="2:7" s="4" customFormat="1">
      <c r="B36" s="93"/>
      <c r="F36" s="5"/>
      <c r="G36" s="5"/>
    </row>
    <row r="37" spans="2:7" s="4" customFormat="1">
      <c r="B37" s="9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86" customFormat="1" ht="15.75" customHeight="1">
      <c r="A2" s="2" t="s">
        <v>31</v>
      </c>
      <c r="B2" s="457">
        <f>'2. RC'!B2</f>
        <v>44104</v>
      </c>
      <c r="C2" s="4"/>
      <c r="D2" s="4"/>
      <c r="E2" s="4"/>
      <c r="F2" s="4"/>
    </row>
    <row r="3" spans="1:6" s="86" customFormat="1" ht="15.75" customHeight="1">
      <c r="C3" s="4"/>
      <c r="D3" s="4"/>
      <c r="E3" s="4"/>
      <c r="F3" s="4"/>
    </row>
    <row r="4" spans="1:6" s="86" customFormat="1" ht="13.5" thickBot="1">
      <c r="A4" s="86" t="s">
        <v>85</v>
      </c>
      <c r="B4" s="304" t="s">
        <v>340</v>
      </c>
      <c r="C4" s="87" t="s">
        <v>73</v>
      </c>
      <c r="D4" s="4"/>
      <c r="E4" s="4"/>
      <c r="F4" s="4"/>
    </row>
    <row r="5" spans="1:6">
      <c r="A5" s="238">
        <v>1</v>
      </c>
      <c r="B5" s="305" t="s">
        <v>362</v>
      </c>
      <c r="C5" s="239">
        <f>'7. LI1 '!E21</f>
        <v>1737016590.2161884</v>
      </c>
      <c r="D5" s="206"/>
    </row>
    <row r="6" spans="1:6" s="240" customFormat="1">
      <c r="A6" s="94">
        <v>2.1</v>
      </c>
      <c r="B6" s="235" t="s">
        <v>341</v>
      </c>
      <c r="C6" s="162">
        <v>131938589.1362</v>
      </c>
      <c r="D6" s="206"/>
    </row>
    <row r="7" spans="1:6" s="76" customFormat="1" outlineLevel="1">
      <c r="A7" s="70">
        <v>2.2000000000000002</v>
      </c>
      <c r="B7" s="71" t="s">
        <v>342</v>
      </c>
      <c r="C7" s="241">
        <v>206861263.831</v>
      </c>
      <c r="D7" s="206"/>
    </row>
    <row r="8" spans="1:6" s="76" customFormat="1" ht="25.5">
      <c r="A8" s="70">
        <v>3</v>
      </c>
      <c r="B8" s="236" t="s">
        <v>343</v>
      </c>
      <c r="C8" s="242">
        <v>2075816443.1833885</v>
      </c>
      <c r="D8" s="206"/>
    </row>
    <row r="9" spans="1:6" s="240" customFormat="1">
      <c r="A9" s="94">
        <v>4</v>
      </c>
      <c r="B9" s="96" t="s">
        <v>88</v>
      </c>
      <c r="C9" s="162">
        <v>22608289.163759992</v>
      </c>
      <c r="D9" s="206"/>
    </row>
    <row r="10" spans="1:6" s="76" customFormat="1" outlineLevel="1">
      <c r="A10" s="70">
        <v>5.0999999999999996</v>
      </c>
      <c r="B10" s="71" t="s">
        <v>344</v>
      </c>
      <c r="C10" s="241">
        <v>-70340774.863419995</v>
      </c>
      <c r="D10" s="206"/>
    </row>
    <row r="11" spans="1:6" s="76" customFormat="1" outlineLevel="1">
      <c r="A11" s="70">
        <v>5.2</v>
      </c>
      <c r="B11" s="71" t="s">
        <v>345</v>
      </c>
      <c r="C11" s="241">
        <v>-202724038.55438</v>
      </c>
      <c r="D11" s="206"/>
    </row>
    <row r="12" spans="1:6" s="76" customFormat="1">
      <c r="A12" s="70">
        <v>6</v>
      </c>
      <c r="B12" s="234" t="s">
        <v>87</v>
      </c>
      <c r="C12" s="241">
        <v>20057911.970081899</v>
      </c>
      <c r="D12" s="206"/>
    </row>
    <row r="13" spans="1:6" s="76" customFormat="1" ht="13.5" thickBot="1">
      <c r="A13" s="72">
        <v>7</v>
      </c>
      <c r="B13" s="237" t="s">
        <v>291</v>
      </c>
      <c r="C13" s="243">
        <v>1845417830.8994303</v>
      </c>
      <c r="D13" s="206"/>
    </row>
    <row r="15" spans="1:6">
      <c r="A15" s="258"/>
      <c r="B15" s="258"/>
    </row>
    <row r="16" spans="1:6">
      <c r="A16" s="258"/>
      <c r="B16" s="258"/>
    </row>
    <row r="17" spans="1:5" ht="15">
      <c r="A17" s="253"/>
      <c r="B17" s="254"/>
      <c r="C17" s="258"/>
      <c r="D17" s="258"/>
      <c r="E17" s="258"/>
    </row>
    <row r="18" spans="1:5" ht="15">
      <c r="A18" s="259"/>
      <c r="B18" s="260"/>
      <c r="C18" s="258"/>
      <c r="D18" s="258"/>
      <c r="E18" s="258"/>
    </row>
    <row r="19" spans="1:5">
      <c r="A19" s="261"/>
      <c r="B19" s="255"/>
      <c r="C19" s="258"/>
      <c r="D19" s="258"/>
      <c r="E19" s="258"/>
    </row>
    <row r="20" spans="1:5">
      <c r="A20" s="262"/>
      <c r="B20" s="256"/>
      <c r="C20" s="258"/>
      <c r="D20" s="258"/>
      <c r="E20" s="258"/>
    </row>
    <row r="21" spans="1:5">
      <c r="A21" s="262"/>
      <c r="B21" s="260"/>
      <c r="C21" s="258"/>
      <c r="D21" s="258"/>
      <c r="E21" s="258"/>
    </row>
    <row r="22" spans="1:5">
      <c r="A22" s="261"/>
      <c r="B22" s="257"/>
      <c r="C22" s="258"/>
      <c r="D22" s="258"/>
      <c r="E22" s="258"/>
    </row>
    <row r="23" spans="1:5">
      <c r="A23" s="262"/>
      <c r="B23" s="256"/>
      <c r="C23" s="258"/>
      <c r="D23" s="258"/>
      <c r="E23" s="258"/>
    </row>
    <row r="24" spans="1:5">
      <c r="A24" s="262"/>
      <c r="B24" s="256"/>
      <c r="C24" s="258"/>
      <c r="D24" s="258"/>
      <c r="E24" s="258"/>
    </row>
    <row r="25" spans="1:5">
      <c r="A25" s="262"/>
      <c r="B25" s="263"/>
      <c r="C25" s="258"/>
      <c r="D25" s="258"/>
      <c r="E25" s="258"/>
    </row>
    <row r="26" spans="1:5">
      <c r="A26" s="262"/>
      <c r="B26" s="260"/>
      <c r="C26" s="258"/>
      <c r="D26" s="258"/>
      <c r="E26" s="258"/>
    </row>
    <row r="27" spans="1:5">
      <c r="A27" s="258"/>
      <c r="B27" s="264"/>
      <c r="C27" s="258"/>
      <c r="D27" s="258"/>
      <c r="E27" s="258"/>
    </row>
    <row r="28" spans="1:5">
      <c r="A28" s="258"/>
      <c r="B28" s="264"/>
      <c r="C28" s="258"/>
      <c r="D28" s="258"/>
      <c r="E28" s="258"/>
    </row>
    <row r="29" spans="1:5">
      <c r="A29" s="258"/>
      <c r="B29" s="264"/>
      <c r="C29" s="258"/>
      <c r="D29" s="258"/>
      <c r="E29" s="258"/>
    </row>
    <row r="30" spans="1:5">
      <c r="A30" s="258"/>
      <c r="B30" s="264"/>
      <c r="C30" s="258"/>
      <c r="D30" s="258"/>
      <c r="E30" s="258"/>
    </row>
    <row r="31" spans="1:5">
      <c r="A31" s="258"/>
      <c r="B31" s="264"/>
      <c r="C31" s="258"/>
      <c r="D31" s="258"/>
      <c r="E31" s="258"/>
    </row>
    <row r="32" spans="1:5">
      <c r="A32" s="258"/>
      <c r="B32" s="264"/>
      <c r="C32" s="258"/>
      <c r="D32" s="258"/>
      <c r="E32" s="258"/>
    </row>
    <row r="33" spans="1:5">
      <c r="A33" s="258"/>
      <c r="B33" s="264"/>
      <c r="C33" s="258"/>
      <c r="D33" s="258"/>
      <c r="E33" s="25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0jfv9sPNsUwRsG3HZT8jPVAvgikW8SOVL6bFQKedhDc=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i6k+NSuGdKdGoUWqgq9cG+YNAUav+HeSHgk5u5Ya+PA=</DigestValue>
    </Reference>
  </SignedInfo>
  <SignatureValue>oT1C0Fa378s9NRoLw5WAlQCGEh13DQb5wTuFhhONhuIUUmTBG2Psn2tnfcCBMYqiDPHagG2VRIJI
rgM7u8GzZiLrK1H6I6qmxb+DzUZvCREkxtW49y2IhYw3Q2cOob1LzJ0e3lBmWLS2+caAcJSVROoz
N+R+LnPpmL5764WH3hQHo6m0IoOY6rd/Hhg3QCgm+3x91Tr6cuXuY4S7OHqGFGR7wTKDkOsEYEsb
wATK5TcQCqJwbOxR4EoNyM6uMUTeh1AujjkCPv6MJ8QG3eeVZ9pCojuE0g6vc3pAWv2p7R/ZNtGg
zkn+QG3ZU6gGP5Synn+NO8qPw+2JVQJ8yQ4yPw==</SignatureValue>
  <KeyInfo>
    <X509Data>
      <X509Certificate>MIIGOTCCBSGgAwIBAgIKLk7tEgACAAG55zANBgkqhkiG9w0BAQsFADBKMRIwEAYKCZImiZPyLGQBGRYCZ2UxEzARBgoJkiaJk/IsZAEZFgNuYmcxHzAdBgNVBAMTFk5CRyBDbGFzcyAyIElOVCBTdWIgQ0EwHhcNMjAxMjEwMDgwNDEyWhcNMjExMjIyMDk0NjU2WjA3MRswGQYDVQQKExJKU0MgUHJvQ3JlZGl0IEJhbmsxGDAWBgNVBAMTD05hbmEgQ2hpa3ZhaWR6ZTCCASIwDQYJKoZIhvcNAQEBBQADggEPADCCAQoCggEBANgwPOoIj7Q3ZGTFELw02xB3hO1VVHRcne+wPWFzJVkJIFAoKSS8djDvKzdoSXOjklaaRBq5MpdZVeF/b97DbaHuQndUOCssqA6oqLV3z4PDgZ6RJcYGYkYAuqxXUTRy4LWLUM0jVnS+Sta82lKn+PKY5ssOKc8ry3MVzFgXQLlEfyct4YbV10+zsjlv08BDStblS3rNZrbLq7EHODw6DYs+3O/4w1ecR5CyGUq4zzPCY38bcMGmtpZrvh3kLnSaPvXsjzqDPU/s+qSt4RGg4CpGJY1VFlVojvafx+T6amzcPa41UWVWsddmqhhk9P+ENhaPvW77qW1k1U+q9qvcAd8CAwEAAaOCAzIwggMuMDwGCSsGAQQBgjcVBwQvMC0GJSsGAQQBgjcVCOayYION9USGgZkJg7ihSoO+hHEEg8SRM4SDiF0CAWQCASMwHQYDVR0lBBYwFAYIKwYBBQUHAwIGCCsGAQUFBwMEMAsGA1UdDwQEAwIHgDAnBgkrBgEEAYI3FQoEGjAYMAoGCCsGAQUFBwMCMAoGCCsGAQUFBwMEMB0GA1UdDgQWBBQde+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oNn5jXJ6liVg7WKAZAuP+LBZS8KcaXxWpBIrP/2oHIhOd8PnU3avGujWIO3m0y/mq5aiblNCjlgVeK557z5SeUrGIiNlDW17usopQxGovDX9RI1HsqGzsprUQ0TqkUzlLMK0yhhJC7TR/wAcPlAVUiGPcdYrVF/GeE3OTvPzx6In+YHygDhs/xOnsTRdKmw5ZsOSrczZStvCpHdqIqkCn1gmdGzosTOqVjuvMT6wsGRPBlO1NfY1x4o8HnsD6WnUKIxj5BQlPChjrIr2vwxv1TpjPMFx9TRFWj5Vi190jEz9bW1wJBViXXHva92vEgjK1xVVu15+N899z9k30URYA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uwN006A3F0Sg69daIpswqDJ1PFbgAAFp+3jjm9BO0h4=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fzvcUv/XA6bjioVT5JUeFa/BhJsVOKXSlbPyzIlzxgs=</DigestValue>
      </Reference>
      <Reference URI="/xl/styles.xml?ContentType=application/vnd.openxmlformats-officedocument.spreadsheetml.styles+xml">
        <DigestMethod Algorithm="http://www.w3.org/2001/04/xmlenc#sha256"/>
        <DigestValue>6YrMnb9W1E9mDnNDKXCltMvh9pJU0CaBtDkvEERdWg0=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Jfa5JppWvW3lLcjex5k2cduorFu0XLZU8+p95md3zG0=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qmxKXCyeV87D8cpVIzX7lkt7uSoKiFIRrWaoXLKWg9w=</DigestValue>
      </Reference>
      <Reference URI="/xl/worksheets/sheet10.xml?ContentType=application/vnd.openxmlformats-officedocument.spreadsheetml.worksheet+xml">
        <DigestMethod Algorithm="http://www.w3.org/2001/04/xmlenc#sha256"/>
        <DigestValue>0zO68eFLa5HhxQGjuq397p7Og0L7d3mLZ9N5z7xiFnQ=</DigestValue>
      </Reference>
      <Reference URI="/xl/worksheets/sheet11.xml?ContentType=application/vnd.openxmlformats-officedocument.spreadsheetml.worksheet+xml">
        <DigestMethod Algorithm="http://www.w3.org/2001/04/xmlenc#sha256"/>
        <DigestValue>3/GFOjV7yCE8LbrxZGI9RKXosvIvmooFL/IawO4taiE=</DigestValue>
      </Reference>
      <Reference URI="/xl/worksheets/sheet12.xml?ContentType=application/vnd.openxmlformats-officedocument.spreadsheetml.worksheet+xml">
        <DigestMethod Algorithm="http://www.w3.org/2001/04/xmlenc#sha256"/>
        <DigestValue>uu+Sti1NVKroOmWimalzpK1uWYSq/ddGrGs4Js4FFA0=</DigestValue>
      </Reference>
      <Reference URI="/xl/worksheets/sheet13.xml?ContentType=application/vnd.openxmlformats-officedocument.spreadsheetml.worksheet+xml">
        <DigestMethod Algorithm="http://www.w3.org/2001/04/xmlenc#sha256"/>
        <DigestValue>YRQ4TSHbbuVkh6vCA3xOQnURj7CQ1RD242Gmwhzg108=</DigestValue>
      </Reference>
      <Reference URI="/xl/worksheets/sheet14.xml?ContentType=application/vnd.openxmlformats-officedocument.spreadsheetml.worksheet+xml">
        <DigestMethod Algorithm="http://www.w3.org/2001/04/xmlenc#sha256"/>
        <DigestValue>zts/JMgc4SX7jnxS8kH070g4kUC3WRB7OGwE0F7nuKA=</DigestValue>
      </Reference>
      <Reference URI="/xl/worksheets/sheet15.xml?ContentType=application/vnd.openxmlformats-officedocument.spreadsheetml.worksheet+xml">
        <DigestMethod Algorithm="http://www.w3.org/2001/04/xmlenc#sha256"/>
        <DigestValue>/Z/lTEeKU1qPzcyUw7yPwu5WA4fS0hh5DVL1rBbP3jI=</DigestValue>
      </Reference>
      <Reference URI="/xl/worksheets/sheet16.xml?ContentType=application/vnd.openxmlformats-officedocument.spreadsheetml.worksheet+xml">
        <DigestMethod Algorithm="http://www.w3.org/2001/04/xmlenc#sha256"/>
        <DigestValue>hq515L40DmRYNM3/sKedkBcuUurz9DsXqcXXRYsf9lc=</DigestValue>
      </Reference>
      <Reference URI="/xl/worksheets/sheet17.xml?ContentType=application/vnd.openxmlformats-officedocument.spreadsheetml.worksheet+xml">
        <DigestMethod Algorithm="http://www.w3.org/2001/04/xmlenc#sha256"/>
        <DigestValue>Lu61Jk5+eydqeqENEcy6z4Z814JmDMHJO5VvfgTQGHE=</DigestValue>
      </Reference>
      <Reference URI="/xl/worksheets/sheet18.xml?ContentType=application/vnd.openxmlformats-officedocument.spreadsheetml.worksheet+xml">
        <DigestMethod Algorithm="http://www.w3.org/2001/04/xmlenc#sha256"/>
        <DigestValue>vAUzJPZBATJpXn4RBMtdErDRlbVJ/IEBzdtnVZHk4Gw=</DigestValue>
      </Reference>
      <Reference URI="/xl/worksheets/sheet2.xml?ContentType=application/vnd.openxmlformats-officedocument.spreadsheetml.worksheet+xml">
        <DigestMethod Algorithm="http://www.w3.org/2001/04/xmlenc#sha256"/>
        <DigestValue>iEYJDaLH3AFsTZvprcZo332OLLWsSIKh1JfoS5gV8Vc=</DigestValue>
      </Reference>
      <Reference URI="/xl/worksheets/sheet3.xml?ContentType=application/vnd.openxmlformats-officedocument.spreadsheetml.worksheet+xml">
        <DigestMethod Algorithm="http://www.w3.org/2001/04/xmlenc#sha256"/>
        <DigestValue>f/Vnf0CWdK+Df5GaPSIRSyTO7nCEe/X2kcsw742UAn4=</DigestValue>
      </Reference>
      <Reference URI="/xl/worksheets/sheet4.xml?ContentType=application/vnd.openxmlformats-officedocument.spreadsheetml.worksheet+xml">
        <DigestMethod Algorithm="http://www.w3.org/2001/04/xmlenc#sha256"/>
        <DigestValue>osdphY80z9J1nePs3lZkIrfzHY64/zojq9D7PYtHEbg=</DigestValue>
      </Reference>
      <Reference URI="/xl/worksheets/sheet5.xml?ContentType=application/vnd.openxmlformats-officedocument.spreadsheetml.worksheet+xml">
        <DigestMethod Algorithm="http://www.w3.org/2001/04/xmlenc#sha256"/>
        <DigestValue>ChAfP/76GNNkRCGzZEK8UK5gLxvYntqsXl+RrZPJZrM=</DigestValue>
      </Reference>
      <Reference URI="/xl/worksheets/sheet6.xml?ContentType=application/vnd.openxmlformats-officedocument.spreadsheetml.worksheet+xml">
        <DigestMethod Algorithm="http://www.w3.org/2001/04/xmlenc#sha256"/>
        <DigestValue>pvYKtArQ040SHgVpofmZCDhro3WGSknfytBazZKEAtE=</DigestValue>
      </Reference>
      <Reference URI="/xl/worksheets/sheet7.xml?ContentType=application/vnd.openxmlformats-officedocument.spreadsheetml.worksheet+xml">
        <DigestMethod Algorithm="http://www.w3.org/2001/04/xmlenc#sha256"/>
        <DigestValue>koxYvyxVJKrfvg90b8g+RDV+q/aHCiXJp6VfoviEFTs=</DigestValue>
      </Reference>
      <Reference URI="/xl/worksheets/sheet8.xml?ContentType=application/vnd.openxmlformats-officedocument.spreadsheetml.worksheet+xml">
        <DigestMethod Algorithm="http://www.w3.org/2001/04/xmlenc#sha256"/>
        <DigestValue>WwMctoZeOfJyGzLVrzsfBIiWVPtUw+8wMWUMJWI9dF0=</DigestValue>
      </Reference>
      <Reference URI="/xl/worksheets/sheet9.xml?ContentType=application/vnd.openxmlformats-officedocument.spreadsheetml.worksheet+xml">
        <DigestMethod Algorithm="http://www.w3.org/2001/04/xmlenc#sha256"/>
        <DigestValue>xaDs4fTps0hUGRfcnK1Db4s+wmO5rKSpWhl2HLS4rf4=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2021-02-16T13:51:39Z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2021-02-16T13:51:39Z</xd:SigningTime>
          <xd:SigningCertificate>
            <xd:Cert>
              <xd:CertDigest>
                <DigestMethod Algorithm="http://www.w3.org/2001/04/xmlenc#sha256"/>
                <DigestValue>mLgEd2omcWQrJwOgm16H+tTMcDTzNTWp2M7IauTJTSk=</DigestValue>
              </xd:CertDigest>
              <xd:IssuerSerial>
                <X509IssuerName>CN=NBG Class 2 INT Sub CA, DC=nbg, DC=ge</X509IssuerName>
                <X509SerialNumber>218684786966098184616423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f5o87jOJ5ZEMeH2+G/kEXbUA4Sk7TMS7dLr8geTUIr8=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Cc0U/2Mc6LfhNj9O2mQb20ej2WdDBPMzfVPv4mfjc6s=</DigestValue>
    </Reference>
  </SignedInfo>
  <SignatureValue>akJZLkiC8+6r92BgNrQ84yZ3v/k2Q6VsSkXnWZyq8bUplUHHk2gH4VJvZCitd9S5BV66IrQhQXed
qL6FcoSHqFq0aVz2fKSeAo0dYcymk5yzU1Br7wQk6He3uSnar5J6rkUvqHYHQZ0FUL20Bb8KgEwX
VrsIl+mp6RBgDJ8pnPhHrYeOlHg7aoY0fxM5fnC736qDl7HN5iE5564JUBo2jOOFdLM7dbIFbS3Y
zv4/3lw/Kt7ZCZ9TrYLFKHCfe13RVkDTocGi3X9SLlXc1YI5WAvGPTK19p9HFy0kySI06Qy6sPC6
NuX1mVB5AXCD6dhzJ8//P0QaqbkpfUNueijNYQ==</SignatureValue>
  <KeyInfo>
    <X509Data>
      <X509Certificate>MIIGQDCCBSigAwIBAgIKcK6ETAACAAGxVDANBgkqhkiG9w0BAQsFADBKMRIwEAYKCZImiZPyLGQBGRYCZ2UxEzARBgoJkiaJk/IsZAEZFgNuYmcxHzAdBgNVBAMTFk5CRyBDbGFzcyAyIElOVCBTdWIgQ0EwHhcNMjAxMTAzMTIxODQ0WhcNMjExMjIyMDk0NjU2WjA+MRswGQYDVQQKExJKU0MgUHJvQ3JlZGl0IEJhbmsxHzAdBgNVBAMTFkJQQyAtIEVsZW5lIFRzaW50c2FkemUwggEiMA0GCSqGSIb3DQEBAQUAA4IBDwAwggEKAoIBAQDd1UEjqsaBasEs/Xnrpzjs3oaq8mHcmW/0RIQDhBeFLD+YjB8XK+tNHUuS9LK+Yxsg0IirT9invt3X3d3mHJSkBCPthkVJ3+DAnpQRWzYBzv1TRbgnHfbDUBavevmqeCCWcf2Fz572eFCv6MvXafYUq8DanV0IGJM1i8y+pTHm3Ib47xxYMvK8gqXAf2SOqSwdfEmFzlyxysbVWNWJz54Hc/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/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ZCiOHp36uKw/LpzzNNFqhmCr8VBb3AXB327qPOMHfLezV6Cp+3bFNkMlsNjEc3fLcec5wZsGpCDmaFvFmkWC3e1i9GtzuseK/DR0ovpYA8gIU5YUWrTK5RJuQ6WccU6zcd88nvsBfYnoJQTBz+o19KF6+Zcm5oDF0S+N53HtYgTwt/uK7NDhxiK6YfDEndCGOVlUfNshXAU1/AaXppw6GLHEecEM9eHEFoiwzPwF1QK/W/CFGG/VFc9kiiZ6PN/tpcYX1l9PEYnN+B4GLn+vkqrQvaaKMkmBnPqHiWQSXRi5w3AjvakesAlzw4OGihvxZr3jrloTsP4kVdjBbAsS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uwN006A3F0Sg69daIpswqDJ1PFbgAAFp+3jjm9BO0h4=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fzvcUv/XA6bjioVT5JUeFa/BhJsVOKXSlbPyzIlzxgs=</DigestValue>
      </Reference>
      <Reference URI="/xl/styles.xml?ContentType=application/vnd.openxmlformats-officedocument.spreadsheetml.styles+xml">
        <DigestMethod Algorithm="http://www.w3.org/2001/04/xmlenc#sha256"/>
        <DigestValue>6YrMnb9W1E9mDnNDKXCltMvh9pJU0CaBtDkvEERdWg0=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Jfa5JppWvW3lLcjex5k2cduorFu0XLZU8+p95md3zG0=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qmxKXCyeV87D8cpVIzX7lkt7uSoKiFIRrWaoXLKWg9w=</DigestValue>
      </Reference>
      <Reference URI="/xl/worksheets/sheet10.xml?ContentType=application/vnd.openxmlformats-officedocument.spreadsheetml.worksheet+xml">
        <DigestMethod Algorithm="http://www.w3.org/2001/04/xmlenc#sha256"/>
        <DigestValue>0zO68eFLa5HhxQGjuq397p7Og0L7d3mLZ9N5z7xiFnQ=</DigestValue>
      </Reference>
      <Reference URI="/xl/worksheets/sheet11.xml?ContentType=application/vnd.openxmlformats-officedocument.spreadsheetml.worksheet+xml">
        <DigestMethod Algorithm="http://www.w3.org/2001/04/xmlenc#sha256"/>
        <DigestValue>3/GFOjV7yCE8LbrxZGI9RKXosvIvmooFL/IawO4taiE=</DigestValue>
      </Reference>
      <Reference URI="/xl/worksheets/sheet12.xml?ContentType=application/vnd.openxmlformats-officedocument.spreadsheetml.worksheet+xml">
        <DigestMethod Algorithm="http://www.w3.org/2001/04/xmlenc#sha256"/>
        <DigestValue>uu+Sti1NVKroOmWimalzpK1uWYSq/ddGrGs4Js4FFA0=</DigestValue>
      </Reference>
      <Reference URI="/xl/worksheets/sheet13.xml?ContentType=application/vnd.openxmlformats-officedocument.spreadsheetml.worksheet+xml">
        <DigestMethod Algorithm="http://www.w3.org/2001/04/xmlenc#sha256"/>
        <DigestValue>YRQ4TSHbbuVkh6vCA3xOQnURj7CQ1RD242Gmwhzg108=</DigestValue>
      </Reference>
      <Reference URI="/xl/worksheets/sheet14.xml?ContentType=application/vnd.openxmlformats-officedocument.spreadsheetml.worksheet+xml">
        <DigestMethod Algorithm="http://www.w3.org/2001/04/xmlenc#sha256"/>
        <DigestValue>zts/JMgc4SX7jnxS8kH070g4kUC3WRB7OGwE0F7nuKA=</DigestValue>
      </Reference>
      <Reference URI="/xl/worksheets/sheet15.xml?ContentType=application/vnd.openxmlformats-officedocument.spreadsheetml.worksheet+xml">
        <DigestMethod Algorithm="http://www.w3.org/2001/04/xmlenc#sha256"/>
        <DigestValue>/Z/lTEeKU1qPzcyUw7yPwu5WA4fS0hh5DVL1rBbP3jI=</DigestValue>
      </Reference>
      <Reference URI="/xl/worksheets/sheet16.xml?ContentType=application/vnd.openxmlformats-officedocument.spreadsheetml.worksheet+xml">
        <DigestMethod Algorithm="http://www.w3.org/2001/04/xmlenc#sha256"/>
        <DigestValue>hq515L40DmRYNM3/sKedkBcuUurz9DsXqcXXRYsf9lc=</DigestValue>
      </Reference>
      <Reference URI="/xl/worksheets/sheet17.xml?ContentType=application/vnd.openxmlformats-officedocument.spreadsheetml.worksheet+xml">
        <DigestMethod Algorithm="http://www.w3.org/2001/04/xmlenc#sha256"/>
        <DigestValue>Lu61Jk5+eydqeqENEcy6z4Z814JmDMHJO5VvfgTQGHE=</DigestValue>
      </Reference>
      <Reference URI="/xl/worksheets/sheet18.xml?ContentType=application/vnd.openxmlformats-officedocument.spreadsheetml.worksheet+xml">
        <DigestMethod Algorithm="http://www.w3.org/2001/04/xmlenc#sha256"/>
        <DigestValue>vAUzJPZBATJpXn4RBMtdErDRlbVJ/IEBzdtnVZHk4Gw=</DigestValue>
      </Reference>
      <Reference URI="/xl/worksheets/sheet2.xml?ContentType=application/vnd.openxmlformats-officedocument.spreadsheetml.worksheet+xml">
        <DigestMethod Algorithm="http://www.w3.org/2001/04/xmlenc#sha256"/>
        <DigestValue>iEYJDaLH3AFsTZvprcZo332OLLWsSIKh1JfoS5gV8Vc=</DigestValue>
      </Reference>
      <Reference URI="/xl/worksheets/sheet3.xml?ContentType=application/vnd.openxmlformats-officedocument.spreadsheetml.worksheet+xml">
        <DigestMethod Algorithm="http://www.w3.org/2001/04/xmlenc#sha256"/>
        <DigestValue>f/Vnf0CWdK+Df5GaPSIRSyTO7nCEe/X2kcsw742UAn4=</DigestValue>
      </Reference>
      <Reference URI="/xl/worksheets/sheet4.xml?ContentType=application/vnd.openxmlformats-officedocument.spreadsheetml.worksheet+xml">
        <DigestMethod Algorithm="http://www.w3.org/2001/04/xmlenc#sha256"/>
        <DigestValue>osdphY80z9J1nePs3lZkIrfzHY64/zojq9D7PYtHEbg=</DigestValue>
      </Reference>
      <Reference URI="/xl/worksheets/sheet5.xml?ContentType=application/vnd.openxmlformats-officedocument.spreadsheetml.worksheet+xml">
        <DigestMethod Algorithm="http://www.w3.org/2001/04/xmlenc#sha256"/>
        <DigestValue>ChAfP/76GNNkRCGzZEK8UK5gLxvYntqsXl+RrZPJZrM=</DigestValue>
      </Reference>
      <Reference URI="/xl/worksheets/sheet6.xml?ContentType=application/vnd.openxmlformats-officedocument.spreadsheetml.worksheet+xml">
        <DigestMethod Algorithm="http://www.w3.org/2001/04/xmlenc#sha256"/>
        <DigestValue>pvYKtArQ040SHgVpofmZCDhro3WGSknfytBazZKEAtE=</DigestValue>
      </Reference>
      <Reference URI="/xl/worksheets/sheet7.xml?ContentType=application/vnd.openxmlformats-officedocument.spreadsheetml.worksheet+xml">
        <DigestMethod Algorithm="http://www.w3.org/2001/04/xmlenc#sha256"/>
        <DigestValue>koxYvyxVJKrfvg90b8g+RDV+q/aHCiXJp6VfoviEFTs=</DigestValue>
      </Reference>
      <Reference URI="/xl/worksheets/sheet8.xml?ContentType=application/vnd.openxmlformats-officedocument.spreadsheetml.worksheet+xml">
        <DigestMethod Algorithm="http://www.w3.org/2001/04/xmlenc#sha256"/>
        <DigestValue>WwMctoZeOfJyGzLVrzsfBIiWVPtUw+8wMWUMJWI9dF0=</DigestValue>
      </Reference>
      <Reference URI="/xl/worksheets/sheet9.xml?ContentType=application/vnd.openxmlformats-officedocument.spreadsheetml.worksheet+xml">
        <DigestMethod Algorithm="http://www.w3.org/2001/04/xmlenc#sha256"/>
        <DigestValue>xaDs4fTps0hUGRfcnK1Db4s+wmO5rKSpWhl2HLS4rf4=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2021-02-17T07:29:28Z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2021-02-17T07:29:28Z</xd:SigningTime>
          <xd:SigningCertificate>
            <xd:Cert>
              <xd:CertDigest>
                <DigestMethod Algorithm="http://www.w3.org/2001/04/xmlenc#sha256"/>
                <DigestValue>BdSoIEh+BWTpUxwZ6FN28ALLimxvicowRUcBe45achM=</DigestValue>
              </xd:CertDigest>
              <xd:IssuerSerial>
                <X509IssuerName>CN=NBG Class 2 INT Sub CA, DC=nbg, DC=ge</X509IssuerName>
                <X509SerialNumber>532124312544745552458068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2021-02-16T13:48:52Z</dcterms:modified>
</cp:coreProperties>
</file>