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21" i="94" l="1"/>
  <c r="C20" i="94"/>
  <c r="C19" i="9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D19" i="94"/>
  <c r="D20" i="94"/>
  <c r="D21" i="94"/>
</calcChain>
</file>

<file path=xl/sharedStrings.xml><?xml version="1.0" encoding="utf-8"?>
<sst xmlns="http://schemas.openxmlformats.org/spreadsheetml/2006/main" count="748" uniqueCount="513">
  <si>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</si>
  <si>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</si>
  <si>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</si>
  <si>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</si>
  <si>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</si>
  <si>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</si>
  <si>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</si>
  <si>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</si>
  <si>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</si>
  <si>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</si>
  <si>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</si>
  <si>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</si>
  <si>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</si>
  <si>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</si>
  <si>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</si>
  <si>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</si>
  <si>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</si>
  <si>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</si>
  <si>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</si>
  <si>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</si>
  <si>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</si>
  <si>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</si>
  <si>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</si>
  <si>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</si>
  <si>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</si>
  <si>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</si>
  <si>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</si>
  <si>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</si>
  <si>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</si>
  <si>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</si>
  <si>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</si>
  <si>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</si>
  <si>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</si>
  <si>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</si>
  <si>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</si>
  <si>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</si>
  <si>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</si>
  <si>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</si>
  <si>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</si>
  <si>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</si>
  <si>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</si>
  <si>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</si>
  <si>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</si>
  <si>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</si>
  <si>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</si>
  <si>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</si>
  <si>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</si>
  <si>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</si>
  <si>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</si>
  <si>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</si>
  <si>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</si>
  <si>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</si>
  <si>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</si>
  <si>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</si>
  <si>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</si>
  <si>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</si>
  <si>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</si>
  <si>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</si>
  <si>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</si>
  <si>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</si>
  <si>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</si>
  <si>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</si>
  <si>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</si>
  <si>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</si>
  <si>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</si>
  <si>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</si>
  <si>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</si>
  <si>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</si>
  <si>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</si>
  <si>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</si>
  <si>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</si>
  <si>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</si>
  <si>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</si>
  <si>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</si>
  <si>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</si>
  <si>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</si>
  <si>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</si>
  <si>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</si>
  <si>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</si>
  <si>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</si>
  <si>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</si>
  <si>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</si>
  <si>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</si>
  <si>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</si>
  <si>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</si>
  <si>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</si>
  <si>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</si>
  <si>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</si>
  <si>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</si>
  <si>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</si>
  <si>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</si>
  <si>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</si>
  <si>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</si>
  <si>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</si>
  <si>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</si>
  <si>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</si>
  <si>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</si>
  <si>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</si>
  <si>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</si>
  <si>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</si>
  <si>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</si>
  <si>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</si>
  <si>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</si>
  <si>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</si>
  <si>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</si>
  <si>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</si>
  <si>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</si>
  <si>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</si>
  <si>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</si>
  <si>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</si>
  <si>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</si>
  <si>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</si>
  <si>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</si>
  <si>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</si>
  <si>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</si>
  <si>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</si>
  <si>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</si>
  <si>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</si>
  <si>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</si>
  <si>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</si>
  <si>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</si>
  <si>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</si>
  <si>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</si>
  <si>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</si>
  <si>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</si>
  <si>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</si>
  <si>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</si>
  <si>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</si>
  <si>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</si>
  <si>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</si>
  <si>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</si>
  <si>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</si>
  <si>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</si>
  <si>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</si>
  <si>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</si>
  <si>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</si>
  <si>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</si>
  <si>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</si>
  <si>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</si>
  <si>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</si>
  <si>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</si>
  <si>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</si>
  <si>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</si>
  <si>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</si>
  <si>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</si>
  <si>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</si>
  <si>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</si>
  <si>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</si>
  <si>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</si>
  <si>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</si>
  <si>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</si>
  <si>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</si>
  <si>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</si>
  <si>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</si>
  <si>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</si>
  <si>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</si>
  <si>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</si>
  <si>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</si>
  <si>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</si>
  <si>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</si>
  <si>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</si>
  <si>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</si>
  <si>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</si>
  <si>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</si>
  <si>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</si>
  <si>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</si>
  <si>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</si>
  <si>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</si>
  <si>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</si>
  <si>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</si>
  <si>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</si>
  <si>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</si>
  <si>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</si>
  <si>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</si>
  <si>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</si>
  <si>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</si>
  <si>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</si>
  <si>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</si>
  <si>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</si>
  <si>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</si>
  <si>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</si>
  <si>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</si>
  <si>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</si>
  <si>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</si>
  <si>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</si>
  <si>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</si>
  <si>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</si>
  <si>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</si>
  <si>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</si>
  <si>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</si>
  <si>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</si>
  <si>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</si>
  <si>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</si>
  <si>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</si>
  <si>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</si>
  <si>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</si>
  <si>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</si>
  <si>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</si>
  <si>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</si>
  <si>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</si>
  <si>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</si>
  <si>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</si>
  <si>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</si>
  <si>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</si>
  <si>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</si>
  <si>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</si>
  <si>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</si>
  <si>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</si>
  <si>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</si>
  <si>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</si>
  <si>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</si>
  <si>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</si>
  <si>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</si>
  <si>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</si>
  <si>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</si>
  <si>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</si>
  <si>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</si>
  <si>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</si>
  <si>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</si>
  <si>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</si>
  <si>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</si>
  <si>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</si>
  <si>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</si>
  <si>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</si>
  <si>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</si>
  <si>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</si>
  <si>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</si>
  <si>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</si>
  <si>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</si>
  <si>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</si>
  <si>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</si>
  <si>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</si>
  <si>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</si>
  <si>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</si>
  <si>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</si>
  <si>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</si>
  <si>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</si>
  <si>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</si>
  <si>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</si>
  <si>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</si>
  <si>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</si>
  <si>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</si>
  <si>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</si>
  <si>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</si>
  <si>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</si>
  <si>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</si>
  <si>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</si>
  <si>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</si>
  <si>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</si>
  <si>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</si>
  <si>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</si>
  <si>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</si>
  <si>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</si>
  <si>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</si>
  <si>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</si>
  <si>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</si>
  <si>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</si>
  <si>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</si>
  <si>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</si>
  <si>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</si>
  <si>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</si>
  <si>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</si>
  <si>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</si>
  <si>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</si>
  <si>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</si>
  <si>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</si>
  <si>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</si>
  <si>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</si>
  <si>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</si>
  <si>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</si>
  <si>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</si>
  <si>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</si>
  <si>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</si>
  <si>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</si>
  <si>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</si>
  <si>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</si>
  <si>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</si>
  <si>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</si>
  <si>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</si>
  <si>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</si>
  <si>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</si>
  <si>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</si>
  <si>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</si>
  <si>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</si>
  <si>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</si>
  <si>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</si>
  <si>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</si>
  <si>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</si>
  <si>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</si>
  <si>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</si>
  <si>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</si>
  <si>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</si>
  <si>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</si>
  <si>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</si>
  <si>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</si>
  <si>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</si>
  <si>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</si>
  <si>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</si>
  <si>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</si>
  <si>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</si>
  <si>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</si>
  <si>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</si>
  <si>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</si>
  <si>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</si>
  <si>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</si>
  <si>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</si>
  <si>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</si>
  <si>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</si>
  <si>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</si>
  <si>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</si>
  <si>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</si>
  <si>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</si>
  <si>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</si>
  <si>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</si>
  <si>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</si>
  <si>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</si>
  <si>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</si>
  <si>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</si>
  <si>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</si>
  <si>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</si>
  <si>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</si>
  <si>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</si>
  <si>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</si>
  <si>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</si>
  <si>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</si>
  <si>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</si>
  <si>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</si>
  <si>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</si>
  <si>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</si>
  <si>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</si>
  <si>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</si>
  <si>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</si>
  <si>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</si>
  <si>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</si>
  <si>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</si>
  <si>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</si>
  <si>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</si>
  <si>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</si>
  <si>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</si>
  <si>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</si>
  <si>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</si>
  <si>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</si>
  <si>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</si>
  <si>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</si>
  <si>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</si>
  <si>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</si>
  <si>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</si>
  <si>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</si>
  <si>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</si>
  <si>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</si>
  <si>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</si>
  <si>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</si>
  <si>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</si>
  <si>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</si>
  <si>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</si>
  <si>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</si>
  <si>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</si>
  <si>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</si>
  <si>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</si>
  <si>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</si>
  <si>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</si>
  <si>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</si>
  <si>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</si>
  <si>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</si>
  <si>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</si>
  <si>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</si>
  <si>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</si>
  <si>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</si>
  <si>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</si>
  <si>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</si>
  <si>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</si>
  <si>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</si>
  <si>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</si>
  <si>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</si>
  <si>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</si>
  <si>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</si>
  <si>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</si>
  <si>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</si>
  <si>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</si>
  <si>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</si>
  <si>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</si>
  <si>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</si>
  <si>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</si>
  <si>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</si>
  <si>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</si>
  <si>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</si>
  <si>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</si>
  <si>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</si>
  <si>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</si>
  <si>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</si>
  <si>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</si>
  <si>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</si>
  <si>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</si>
  <si>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</si>
  <si>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</si>
  <si>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</si>
  <si>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</si>
  <si>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</si>
  <si>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</si>
  <si>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</si>
  <si>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</si>
  <si>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</si>
  <si>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</si>
  <si>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</si>
  <si>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</si>
  <si>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</si>
  <si>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</si>
  <si>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</si>
  <si>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</si>
  <si>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</si>
  <si>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</si>
  <si>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</si>
  <si>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</si>
  <si>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</si>
  <si>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</si>
  <si>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</si>
  <si>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</si>
  <si>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</si>
  <si>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</si>
  <si>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</si>
  <si>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</si>
  <si>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</si>
  <si>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</si>
  <si>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</si>
  <si>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</si>
  <si>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</si>
  <si>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</si>
  <si>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</si>
  <si>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</si>
  <si>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</si>
  <si>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</si>
  <si>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</si>
  <si>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</si>
  <si>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</si>
  <si>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</si>
  <si>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</si>
  <si>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</si>
  <si>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</si>
  <si>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</si>
  <si>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</si>
  <si>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</si>
  <si>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</si>
  <si>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</si>
  <si>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</si>
  <si>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</si>
  <si>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</si>
  <si>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</si>
  <si>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</si>
  <si>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</si>
  <si>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</si>
  <si>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</si>
  <si>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</si>
  <si>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</si>
  <si>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</si>
  <si>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</si>
  <si>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</si>
  <si>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</si>
  <si>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</si>
  <si>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</si>
  <si>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</si>
  <si>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</si>
  <si>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</si>
  <si>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</si>
  <si>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</si>
  <si>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</si>
  <si>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</si>
  <si>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</si>
  <si>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</si>
  <si>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</si>
  <si>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</si>
  <si>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</si>
  <si>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</si>
  <si>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</si>
  <si>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</si>
  <si>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</si>
  <si>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</si>
  <si>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</si>
  <si>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</si>
  <si>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</si>
  <si>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</si>
  <si>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</si>
  <si>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</si>
  <si>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</si>
  <si>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</si>
  <si>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</si>
  <si>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</si>
  <si>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</si>
  <si>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JSC ProCredit Bank</t>
  </si>
  <si>
    <t>www.procreditbank.ge</t>
  </si>
  <si>
    <t>Alex Matua</t>
  </si>
  <si>
    <t>X</t>
  </si>
  <si>
    <t>Jovanka Joleska Popovska</t>
  </si>
  <si>
    <t>Wolfgang Bertelsmeier</t>
  </si>
  <si>
    <t>Ketevan Khuskivadze</t>
  </si>
  <si>
    <t>Natia Tkhilaishvili</t>
  </si>
  <si>
    <t>ProCredit Holding AG &amp; Co. KGaA</t>
  </si>
  <si>
    <t>Zeitinger Invest GmbH</t>
  </si>
  <si>
    <t>KfW - Kreditanstalt für Wiederaufbau</t>
  </si>
  <si>
    <t>IFC - International Finance Corporation</t>
  </si>
  <si>
    <t>table 9 (Capital), N39</t>
  </si>
  <si>
    <t>table 9 (Capital), N17</t>
  </si>
  <si>
    <t>table 9 (Capital), N37</t>
  </si>
  <si>
    <t>table 9 (Capital), N2</t>
  </si>
  <si>
    <t>table 9 (Capital), N3</t>
  </si>
  <si>
    <t>table 9 (Capital), N6</t>
  </si>
  <si>
    <t>6.2.1</t>
  </si>
  <si>
    <t>Of which general loan loss reserves</t>
  </si>
  <si>
    <t>Of which general reserves on off-balance items</t>
  </si>
  <si>
    <t>DOEN Paticipaties BV</t>
  </si>
  <si>
    <t>TIAA-Teachers Insurance and Annuity Association</t>
  </si>
  <si>
    <t>Marcel Sebastian Zeitinger</t>
  </si>
  <si>
    <t>Rainer Peter Ottenstein</t>
  </si>
  <si>
    <t>Maia Khachidze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</si>
</sst>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.0%"/>
    <numFmt numFmtId="171" formatCode="_(#,##0_);_(\(#,##0\);_(\ \-\ _);_(@_)"/>
    <numFmt numFmtId="172" formatCode="[$-409]dd\-mmm\-yy;@"/>
    <numFmt numFmtId="173" formatCode="[$-409]mmm\-yy;@"/>
    <numFmt numFmtId="174" formatCode="_ * #,##0.00_)&quot;F&quot;_ ;_ * \(#,##0.00\)&quot;F&quot;_ ;_ * &quot;-&quot;??_)&quot;F&quot;_ ;_ @_ "/>
    <numFmt numFmtId="175" formatCode="_(* #,##0.0_);_(* \(#,##0.00\);_(* &quot;-&quot;??_);_(@_)"/>
    <numFmt numFmtId="176" formatCode="General_)"/>
    <numFmt numFmtId="177" formatCode="0.000"/>
    <numFmt numFmtId="178" formatCode="&quot;fl&quot;#,##0_);\(&quot;fl&quot;#,##0\)"/>
    <numFmt numFmtId="179" formatCode="&quot;fl&quot;#,##0_);[Red]\(&quot;fl&quot;#,##0\)"/>
    <numFmt numFmtId="180" formatCode="&quot;fl&quot;#,##0.00_);\(&quot;fl&quot;#,##0.00\)"/>
    <numFmt numFmtId="181" formatCode="_-* #,##0.00_$_-;\-* #,##0.00_$_-;_-* &quot;-&quot;??_$_-;_-@_-"/>
    <numFmt numFmtId="182" formatCode="_-* #,##0.00\ _L_a_r_i_-;\-* #,##0.00\ _L_a_r_i_-;_-* &quot;-&quot;??\ _L_a_r_i_-;_-@_-"/>
    <numFmt numFmtId="183" formatCode="[$-409]d\-mmm\-yy;@"/>
    <numFmt numFmtId="184" formatCode="_-* #,##0.00\ _D_M_-;\-* #,##0.00\ _D_M_-;_-* &quot;-&quot;??\ _D_M_-;_-@_-"/>
    <numFmt numFmtId="185" formatCode="&quot;balance  &quot;[$-409]d\-mmm\-yy;@"/>
    <numFmt numFmtId="186" formatCode="mmmm\-yy"/>
    <numFmt numFmtId="187" formatCode="_-* #,##0_ð_._-;\-* #,##0_ð_._-;_-* &quot;-&quot;_ð_._-;_-@_-"/>
    <numFmt numFmtId="188" formatCode="_-* #,##0.00_ð_._-;\-* #,##0.00_ð_._-;_-* &quot;-&quot;??_ð_._-;_-@_-"/>
    <numFmt numFmtId="189" formatCode="&quot;See Note &quot;\ #"/>
    <numFmt numFmtId="190" formatCode="\60\4\7\:"/>
    <numFmt numFmtId="191" formatCode="&quot;p.&quot;#,##0.00;[Red]\-&quot;p.&quot;#,##0.00"/>
    <numFmt numFmtId="192" formatCode="0.00000"/>
    <numFmt numFmtId="193" formatCode="&quot;fl&quot;#,##0.00_);[Red]\(&quot;fl&quot;#,##0.00\)"/>
    <numFmt numFmtId="194" formatCode="_(&quot;fl&quot;* #,##0_);_(&quot;fl&quot;* \(#,##0\);_(&quot;fl&quot;* &quot;-&quot;_);_(@_)"/>
    <numFmt numFmtId="195" formatCode="&quot;Fr.&quot;\ #,##0;[Red]&quot;Fr.&quot;\ \-#,##0"/>
    <numFmt numFmtId="196" formatCode="_(&quot;¤&quot;* #,##0.00_);_(&quot;¤&quot;* \(#,##0.00\);_(&quot;¤&quot;* &quot;-&quot;??_);_(@_)"/>
    <numFmt numFmtId="197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Geo_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72" fontId="9" fillId="37" borderId="0"/>
    <xf numFmtId="173" fontId="9" fillId="37" borderId="0"/>
    <xf numFmtId="172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172" fontId="11" fillId="38" borderId="0" applyNumberFormat="0" applyBorder="0" applyAlignment="0" applyProtection="0"/>
    <xf numFmtId="173" fontId="11" fillId="38" borderId="0" applyNumberFormat="0" applyBorder="0" applyAlignment="0" applyProtection="0"/>
    <xf numFmtId="172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172" fontId="11" fillId="39" borderId="0" applyNumberFormat="0" applyBorder="0" applyAlignment="0" applyProtection="0"/>
    <xf numFmtId="173" fontId="11" fillId="39" borderId="0" applyNumberFormat="0" applyBorder="0" applyAlignment="0" applyProtection="0"/>
    <xf numFmtId="172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172" fontId="11" fillId="40" borderId="0" applyNumberFormat="0" applyBorder="0" applyAlignment="0" applyProtection="0"/>
    <xf numFmtId="173" fontId="11" fillId="40" borderId="0" applyNumberFormat="0" applyBorder="0" applyAlignment="0" applyProtection="0"/>
    <xf numFmtId="172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172" fontId="11" fillId="42" borderId="0" applyNumberFormat="0" applyBorder="0" applyAlignment="0" applyProtection="0"/>
    <xf numFmtId="173" fontId="11" fillId="42" borderId="0" applyNumberFormat="0" applyBorder="0" applyAlignment="0" applyProtection="0"/>
    <xf numFmtId="172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172" fontId="11" fillId="43" borderId="0" applyNumberFormat="0" applyBorder="0" applyAlignment="0" applyProtection="0"/>
    <xf numFmtId="173" fontId="11" fillId="43" borderId="0" applyNumberFormat="0" applyBorder="0" applyAlignment="0" applyProtection="0"/>
    <xf numFmtId="172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172" fontId="11" fillId="45" borderId="0" applyNumberFormat="0" applyBorder="0" applyAlignment="0" applyProtection="0"/>
    <xf numFmtId="173" fontId="11" fillId="45" borderId="0" applyNumberFormat="0" applyBorder="0" applyAlignment="0" applyProtection="0"/>
    <xf numFmtId="172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172" fontId="11" fillId="46" borderId="0" applyNumberFormat="0" applyBorder="0" applyAlignment="0" applyProtection="0"/>
    <xf numFmtId="173" fontId="11" fillId="46" borderId="0" applyNumberFormat="0" applyBorder="0" applyAlignment="0" applyProtection="0"/>
    <xf numFmtId="172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172" fontId="11" fillId="41" borderId="0" applyNumberFormat="0" applyBorder="0" applyAlignment="0" applyProtection="0"/>
    <xf numFmtId="173" fontId="11" fillId="41" borderId="0" applyNumberFormat="0" applyBorder="0" applyAlignment="0" applyProtection="0"/>
    <xf numFmtId="172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172" fontId="11" fillId="44" borderId="0" applyNumberFormat="0" applyBorder="0" applyAlignment="0" applyProtection="0"/>
    <xf numFmtId="173" fontId="11" fillId="44" borderId="0" applyNumberFormat="0" applyBorder="0" applyAlignment="0" applyProtection="0"/>
    <xf numFmtId="172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172" fontId="11" fillId="47" borderId="0" applyNumberFormat="0" applyBorder="0" applyAlignment="0" applyProtection="0"/>
    <xf numFmtId="173" fontId="11" fillId="47" borderId="0" applyNumberFormat="0" applyBorder="0" applyAlignment="0" applyProtection="0"/>
    <xf numFmtId="172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172" fontId="14" fillId="48" borderId="0" applyNumberFormat="0" applyBorder="0" applyAlignment="0" applyProtection="0"/>
    <xf numFmtId="173" fontId="14" fillId="48" borderId="0" applyNumberFormat="0" applyBorder="0" applyAlignment="0" applyProtection="0"/>
    <xf numFmtId="172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172" fontId="14" fillId="45" borderId="0" applyNumberFormat="0" applyBorder="0" applyAlignment="0" applyProtection="0"/>
    <xf numFmtId="173" fontId="14" fillId="45" borderId="0" applyNumberFormat="0" applyBorder="0" applyAlignment="0" applyProtection="0"/>
    <xf numFmtId="172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172" fontId="14" fillId="46" borderId="0" applyNumberFormat="0" applyBorder="0" applyAlignment="0" applyProtection="0"/>
    <xf numFmtId="173" fontId="14" fillId="46" borderId="0" applyNumberFormat="0" applyBorder="0" applyAlignment="0" applyProtection="0"/>
    <xf numFmtId="172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172" fontId="14" fillId="51" borderId="0" applyNumberFormat="0" applyBorder="0" applyAlignment="0" applyProtection="0"/>
    <xf numFmtId="173" fontId="14" fillId="51" borderId="0" applyNumberFormat="0" applyBorder="0" applyAlignment="0" applyProtection="0"/>
    <xf numFmtId="172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172" fontId="14" fillId="54" borderId="0" applyNumberFormat="0" applyBorder="0" applyAlignment="0" applyProtection="0"/>
    <xf numFmtId="173" fontId="14" fillId="54" borderId="0" applyNumberFormat="0" applyBorder="0" applyAlignment="0" applyProtection="0"/>
    <xf numFmtId="172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172" fontId="14" fillId="58" borderId="0" applyNumberFormat="0" applyBorder="0" applyAlignment="0" applyProtection="0"/>
    <xf numFmtId="173" fontId="14" fillId="58" borderId="0" applyNumberFormat="0" applyBorder="0" applyAlignment="0" applyProtection="0"/>
    <xf numFmtId="172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172" fontId="14" fillId="60" borderId="0" applyNumberFormat="0" applyBorder="0" applyAlignment="0" applyProtection="0"/>
    <xf numFmtId="173" fontId="14" fillId="60" borderId="0" applyNumberFormat="0" applyBorder="0" applyAlignment="0" applyProtection="0"/>
    <xf numFmtId="172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172" fontId="14" fillId="49" borderId="0" applyNumberFormat="0" applyBorder="0" applyAlignment="0" applyProtection="0"/>
    <xf numFmtId="173" fontId="14" fillId="49" borderId="0" applyNumberFormat="0" applyBorder="0" applyAlignment="0" applyProtection="0"/>
    <xf numFmtId="172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172" fontId="14" fillId="50" borderId="0" applyNumberFormat="0" applyBorder="0" applyAlignment="0" applyProtection="0"/>
    <xf numFmtId="173" fontId="14" fillId="50" borderId="0" applyNumberFormat="0" applyBorder="0" applyAlignment="0" applyProtection="0"/>
    <xf numFmtId="172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172" fontId="14" fillId="63" borderId="0" applyNumberFormat="0" applyBorder="0" applyAlignment="0" applyProtection="0"/>
    <xf numFmtId="173" fontId="14" fillId="63" borderId="0" applyNumberFormat="0" applyBorder="0" applyAlignment="0" applyProtection="0"/>
    <xf numFmtId="172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172" fontId="17" fillId="39" borderId="0" applyNumberFormat="0" applyBorder="0" applyAlignment="0" applyProtection="0"/>
    <xf numFmtId="173" fontId="17" fillId="39" borderId="0" applyNumberFormat="0" applyBorder="0" applyAlignment="0" applyProtection="0"/>
    <xf numFmtId="172" fontId="17" fillId="39" borderId="0" applyNumberFormat="0" applyBorder="0" applyAlignment="0" applyProtection="0"/>
    <xf numFmtId="0" fontId="15" fillId="39" borderId="0" applyNumberFormat="0" applyBorder="0" applyAlignment="0" applyProtection="0"/>
    <xf numFmtId="174" fontId="18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5" fontId="20" fillId="0" borderId="0" applyFill="0" applyBorder="0" applyAlignment="0"/>
    <xf numFmtId="175" fontId="20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4" fontId="19" fillId="0" borderId="0" applyFill="0" applyBorder="0" applyAlignment="0"/>
    <xf numFmtId="176" fontId="20" fillId="0" borderId="0" applyFill="0" applyBorder="0" applyAlignment="0"/>
    <xf numFmtId="177" fontId="20" fillId="0" borderId="0" applyFill="0" applyBorder="0" applyAlignment="0"/>
    <xf numFmtId="178" fontId="20" fillId="0" borderId="0" applyFill="0" applyBorder="0" applyAlignment="0"/>
    <xf numFmtId="179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3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172" fontId="23" fillId="64" borderId="43" applyNumberFormat="0" applyAlignment="0" applyProtection="0"/>
    <xf numFmtId="173" fontId="23" fillId="64" borderId="43" applyNumberFormat="0" applyAlignment="0" applyProtection="0"/>
    <xf numFmtId="172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0" fontId="25" fillId="10" borderId="39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173" fontId="26" fillId="65" borderId="44" applyNumberFormat="0" applyAlignment="0" applyProtection="0"/>
    <xf numFmtId="172" fontId="26" fillId="65" borderId="44" applyNumberFormat="0" applyAlignment="0" applyProtection="0"/>
    <xf numFmtId="0" fontId="24" fillId="65" borderId="44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quotePrefix="1">
      <protection locked="0"/>
    </xf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8" fillId="0" borderId="0"/>
    <xf numFmtId="176" fontId="2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3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2" fillId="0" borderId="0"/>
    <xf numFmtId="0" fontId="2" fillId="0" borderId="0"/>
    <xf numFmtId="172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172" fontId="36" fillId="40" borderId="0" applyNumberFormat="0" applyBorder="0" applyAlignment="0" applyProtection="0"/>
    <xf numFmtId="173" fontId="36" fillId="40" borderId="0" applyNumberFormat="0" applyBorder="0" applyAlignment="0" applyProtection="0"/>
    <xf numFmtId="172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72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72" fontId="37" fillId="0" borderId="9">
      <alignment horizontal="left" vertical="center"/>
    </xf>
    <xf numFmtId="0" fontId="38" fillId="0" borderId="46" applyNumberFormat="0" applyFill="0" applyAlignment="0" applyProtection="0"/>
    <xf numFmtId="173" fontId="38" fillId="0" borderId="46" applyNumberFormat="0" applyFill="0" applyAlignment="0" applyProtection="0"/>
    <xf numFmtId="0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172" fontId="38" fillId="0" borderId="46" applyNumberFormat="0" applyFill="0" applyAlignment="0" applyProtection="0"/>
    <xf numFmtId="173" fontId="38" fillId="0" borderId="46" applyNumberFormat="0" applyFill="0" applyAlignment="0" applyProtection="0"/>
    <xf numFmtId="172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73" fontId="39" fillId="0" borderId="47" applyNumberFormat="0" applyFill="0" applyAlignment="0" applyProtection="0"/>
    <xf numFmtId="0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172" fontId="39" fillId="0" borderId="47" applyNumberFormat="0" applyFill="0" applyAlignment="0" applyProtection="0"/>
    <xf numFmtId="173" fontId="39" fillId="0" borderId="47" applyNumberFormat="0" applyFill="0" applyAlignment="0" applyProtection="0"/>
    <xf numFmtId="172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73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172" fontId="40" fillId="0" borderId="48" applyNumberFormat="0" applyFill="0" applyAlignment="0" applyProtection="0"/>
    <xf numFmtId="173" fontId="40" fillId="0" borderId="48" applyNumberFormat="0" applyFill="0" applyAlignment="0" applyProtection="0"/>
    <xf numFmtId="172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3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72" fontId="42" fillId="0" borderId="0"/>
    <xf numFmtId="0" fontId="42" fillId="0" borderId="0"/>
    <xf numFmtId="172" fontId="42" fillId="0" borderId="0"/>
    <xf numFmtId="172" fontId="37" fillId="0" borderId="0"/>
    <xf numFmtId="0" fontId="37" fillId="0" borderId="0"/>
    <xf numFmtId="172" fontId="37" fillId="0" borderId="0"/>
    <xf numFmtId="172" fontId="43" fillId="0" borderId="0"/>
    <xf numFmtId="0" fontId="43" fillId="0" borderId="0"/>
    <xf numFmtId="172" fontId="43" fillId="0" borderId="0"/>
    <xf numFmtId="172" fontId="44" fillId="0" borderId="0"/>
    <xf numFmtId="0" fontId="44" fillId="0" borderId="0"/>
    <xf numFmtId="172" fontId="44" fillId="0" borderId="0"/>
    <xf numFmtId="172" fontId="45" fillId="0" borderId="0"/>
    <xf numFmtId="0" fontId="45" fillId="0" borderId="0"/>
    <xf numFmtId="172" fontId="45" fillId="0" borderId="0"/>
    <xf numFmtId="172" fontId="46" fillId="0" borderId="0"/>
    <xf numFmtId="0" fontId="46" fillId="0" borderId="0"/>
    <xf numFmtId="172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47" fillId="0" borderId="0" applyNumberFormat="0" applyFill="0" applyBorder="0" applyAlignment="0" applyProtection="0">
      <alignment vertical="top"/>
      <protection locked="0"/>
    </xf>
    <xf numFmtId="173" fontId="47" fillId="0" borderId="0" applyNumberFormat="0" applyFill="0" applyBorder="0" applyAlignment="0" applyProtection="0">
      <alignment vertical="top"/>
      <protection locked="0"/>
    </xf>
    <xf numFmtId="172" fontId="47" fillId="0" borderId="0" applyNumberFormat="0" applyFill="0" applyBorder="0" applyAlignment="0" applyProtection="0">
      <alignment vertical="top"/>
      <protection locked="0"/>
    </xf>
    <xf numFmtId="172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3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172" fontId="51" fillId="43" borderId="43" applyNumberFormat="0" applyAlignment="0" applyProtection="0"/>
    <xf numFmtId="173" fontId="51" fillId="43" borderId="43" applyNumberFormat="0" applyAlignment="0" applyProtection="0"/>
    <xf numFmtId="172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172" fontId="54" fillId="0" borderId="49" applyNumberFormat="0" applyFill="0" applyAlignment="0" applyProtection="0"/>
    <xf numFmtId="173" fontId="54" fillId="0" borderId="49" applyNumberFormat="0" applyFill="0" applyAlignment="0" applyProtection="0"/>
    <xf numFmtId="172" fontId="54" fillId="0" borderId="49" applyNumberFormat="0" applyFill="0" applyAlignment="0" applyProtection="0"/>
    <xf numFmtId="0" fontId="52" fillId="0" borderId="49" applyNumberFormat="0" applyFill="0" applyAlignment="0" applyProtection="0"/>
    <xf numFmtId="172" fontId="2" fillId="0" borderId="0">
      <alignment horizontal="center"/>
    </xf>
    <xf numFmtId="0" fontId="2" fillId="0" borderId="0">
      <alignment horizontal="center"/>
    </xf>
    <xf numFmtId="172" fontId="2" fillId="0" borderId="0">
      <alignment horizontal="center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172" fontId="57" fillId="73" borderId="0" applyNumberFormat="0" applyBorder="0" applyAlignment="0" applyProtection="0"/>
    <xf numFmtId="173" fontId="57" fillId="73" borderId="0" applyNumberFormat="0" applyBorder="0" applyAlignment="0" applyProtection="0"/>
    <xf numFmtId="172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72" fontId="9" fillId="0" borderId="50"/>
    <xf numFmtId="173" fontId="9" fillId="0" borderId="50"/>
    <xf numFmtId="172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5" fontId="2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60" fillId="0" borderId="0"/>
    <xf numFmtId="0" fontId="60" fillId="0" borderId="0"/>
    <xf numFmtId="0" fontId="59" fillId="0" borderId="0"/>
    <xf numFmtId="183" fontId="11" fillId="0" borderId="0"/>
    <xf numFmtId="183" fontId="2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0" fontId="2" fillId="0" borderId="0"/>
    <xf numFmtId="172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48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2" fillId="0" borderId="0"/>
    <xf numFmtId="183" fontId="2" fillId="0" borderId="0"/>
    <xf numFmtId="183" fontId="2" fillId="0" borderId="0"/>
    <xf numFmtId="172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1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1" fillId="0" borderId="0"/>
    <xf numFmtId="0" fontId="11" fillId="0" borderId="0"/>
    <xf numFmtId="172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72" fontId="11" fillId="0" borderId="0"/>
    <xf numFmtId="0" fontId="11" fillId="0" borderId="0"/>
    <xf numFmtId="0" fontId="11" fillId="0" borderId="0"/>
    <xf numFmtId="0" fontId="2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0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72" fontId="10" fillId="0" borderId="0"/>
    <xf numFmtId="183" fontId="11" fillId="0" borderId="0"/>
    <xf numFmtId="183" fontId="1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1" fillId="0" borderId="0"/>
    <xf numFmtId="183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/>
    <xf numFmtId="0" fontId="11" fillId="0" borderId="0"/>
    <xf numFmtId="0" fontId="2" fillId="0" borderId="0"/>
    <xf numFmtId="0" fontId="10" fillId="0" borderId="0"/>
    <xf numFmtId="172" fontId="8" fillId="0" borderId="0"/>
    <xf numFmtId="0" fontId="2" fillId="0" borderId="0"/>
    <xf numFmtId="0" fontId="1" fillId="0" borderId="0"/>
    <xf numFmtId="0" fontId="1" fillId="0" borderId="0"/>
    <xf numFmtId="183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3" fontId="2" fillId="0" borderId="0"/>
    <xf numFmtId="0" fontId="11" fillId="0" borderId="0"/>
    <xf numFmtId="0" fontId="11" fillId="0" borderId="0"/>
    <xf numFmtId="172" fontId="8" fillId="0" borderId="0"/>
    <xf numFmtId="0" fontId="48" fillId="0" borderId="0"/>
    <xf numFmtId="0" fontId="2" fillId="0" borderId="0"/>
    <xf numFmtId="172" fontId="8" fillId="0" borderId="0"/>
    <xf numFmtId="0" fontId="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72" fontId="8" fillId="0" borderId="0"/>
    <xf numFmtId="172" fontId="8" fillId="0" borderId="0"/>
    <xf numFmtId="0" fontId="1" fillId="0" borderId="0"/>
    <xf numFmtId="183" fontId="11" fillId="0" borderId="0"/>
    <xf numFmtId="183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1" fillId="0" borderId="0"/>
    <xf numFmtId="183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3" fontId="1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83" fontId="2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3" fontId="9" fillId="0" borderId="0"/>
    <xf numFmtId="0" fontId="5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5" fillId="0" borderId="0"/>
    <xf numFmtId="0" fontId="9" fillId="0" borderId="0"/>
    <xf numFmtId="183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9" fillId="0" borderId="0"/>
    <xf numFmtId="183" fontId="5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72" fontId="9" fillId="0" borderId="0"/>
    <xf numFmtId="0" fontId="59" fillId="0" borderId="0"/>
    <xf numFmtId="172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72" fontId="5" fillId="0" borderId="0"/>
    <xf numFmtId="0" fontId="59" fillId="0" borderId="0"/>
    <xf numFmtId="172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83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83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0" fontId="1" fillId="0" borderId="0"/>
    <xf numFmtId="183" fontId="9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86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72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7" fillId="0" borderId="0"/>
    <xf numFmtId="0" fontId="2" fillId="0" borderId="0"/>
    <xf numFmtId="0" fontId="59" fillId="0" borderId="0"/>
    <xf numFmtId="172" fontId="27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83" fontId="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59" fillId="0" borderId="0"/>
    <xf numFmtId="0" fontId="2" fillId="0" borderId="0"/>
    <xf numFmtId="0" fontId="59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3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183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2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72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2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2" fillId="0" borderId="0"/>
    <xf numFmtId="0" fontId="2" fillId="0" borderId="0"/>
    <xf numFmtId="183" fontId="1" fillId="0" borderId="0"/>
    <xf numFmtId="183" fontId="1" fillId="0" borderId="0"/>
    <xf numFmtId="183" fontId="1" fillId="0" borderId="0"/>
    <xf numFmtId="18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72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73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73" fontId="2" fillId="0" borderId="0"/>
    <xf numFmtId="172" fontId="2" fillId="0" borderId="0"/>
    <xf numFmtId="172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3" fontId="2" fillId="75" borderId="3" applyFont="0">
      <alignment horizontal="right" vertical="center"/>
      <protection locked="0"/>
    </xf>
    <xf numFmtId="172" fontId="65" fillId="0" borderId="0"/>
    <xf numFmtId="0" fontId="65" fillId="0" borderId="0"/>
    <xf numFmtId="172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3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172" fontId="68" fillId="64" borderId="52" applyNumberFormat="0" applyAlignment="0" applyProtection="0"/>
    <xf numFmtId="173" fontId="68" fillId="64" borderId="52" applyNumberFormat="0" applyAlignment="0" applyProtection="0"/>
    <xf numFmtId="172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0" fillId="0" borderId="0" applyFill="0" applyBorder="0" applyAlignment="0"/>
    <xf numFmtId="176" fontId="20" fillId="0" borderId="0" applyFill="0" applyBorder="0" applyAlignment="0"/>
    <xf numFmtId="175" fontId="20" fillId="0" borderId="0" applyFill="0" applyBorder="0" applyAlignment="0"/>
    <xf numFmtId="180" fontId="20" fillId="0" borderId="0" applyFill="0" applyBorder="0" applyAlignment="0"/>
    <xf numFmtId="176" fontId="20" fillId="0" borderId="0" applyFill="0" applyBorder="0" applyAlignment="0"/>
    <xf numFmtId="172" fontId="2" fillId="0" borderId="0"/>
    <xf numFmtId="0" fontId="2" fillId="0" borderId="0"/>
    <xf numFmtId="172" fontId="2" fillId="0" borderId="0"/>
    <xf numFmtId="191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92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72" fontId="8" fillId="0" borderId="0"/>
    <xf numFmtId="172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93" fontId="20" fillId="0" borderId="0" applyFill="0" applyBorder="0" applyAlignment="0"/>
    <xf numFmtId="194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173" fontId="76" fillId="0" borderId="0" applyNumberFormat="0" applyFill="0" applyBorder="0" applyAlignment="0" applyProtection="0"/>
    <xf numFmtId="172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3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172" fontId="77" fillId="0" borderId="53" applyNumberFormat="0" applyFill="0" applyAlignment="0" applyProtection="0"/>
    <xf numFmtId="173" fontId="77" fillId="0" borderId="53" applyNumberFormat="0" applyFill="0" applyAlignment="0" applyProtection="0"/>
    <xf numFmtId="172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9" fontId="64" fillId="0" borderId="0">
      <alignment horizontal="left"/>
    </xf>
    <xf numFmtId="0" fontId="2" fillId="0" borderId="0"/>
    <xf numFmtId="0" fontId="2" fillId="0" borderId="0"/>
    <xf numFmtId="172" fontId="2" fillId="0" borderId="0"/>
    <xf numFmtId="172" fontId="2" fillId="0" borderId="0">
      <alignment horizontal="center" textRotation="90"/>
    </xf>
    <xf numFmtId="0" fontId="2" fillId="0" borderId="0">
      <alignment horizontal="center" textRotation="90"/>
    </xf>
    <xf numFmtId="172" fontId="2" fillId="0" borderId="0">
      <alignment horizontal="center" textRotation="90"/>
    </xf>
    <xf numFmtId="195" fontId="9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173" fontId="79" fillId="0" borderId="0" applyNumberFormat="0" applyFill="0" applyBorder="0" applyAlignment="0" applyProtection="0"/>
    <xf numFmtId="172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165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1" fillId="0" borderId="0" applyFont="0" applyFill="0" applyBorder="0" applyAlignment="0" applyProtection="0"/>
    <xf numFmtId="168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7" fontId="2" fillId="0" borderId="3" xfId="7" applyNumberFormat="1" applyFont="1" applyFill="1" applyBorder="1" applyAlignment="1" applyProtection="1">
      <alignment horizontal="right"/>
    </xf>
    <xf numFmtId="197" fontId="2" fillId="36" borderId="3" xfId="7" applyNumberFormat="1" applyFont="1" applyFill="1" applyBorder="1" applyAlignment="1" applyProtection="1">
      <alignment horizontal="right"/>
    </xf>
    <xf numFmtId="197" fontId="2" fillId="0" borderId="10" xfId="0" applyNumberFormat="1" applyFont="1" applyFill="1" applyBorder="1" applyAlignment="1" applyProtection="1">
      <alignment horizontal="right"/>
    </xf>
    <xf numFmtId="197" fontId="2" fillId="0" borderId="3" xfId="0" applyNumberFormat="1" applyFont="1" applyFill="1" applyBorder="1" applyAlignment="1" applyProtection="1">
      <alignment horizontal="right"/>
    </xf>
    <xf numFmtId="197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7" fontId="2" fillId="0" borderId="3" xfId="7" applyNumberFormat="1" applyFont="1" applyFill="1" applyBorder="1" applyAlignment="1" applyProtection="1">
      <alignment horizontal="right"/>
      <protection locked="0"/>
    </xf>
    <xf numFmtId="197" fontId="2" fillId="0" borderId="10" xfId="0" applyNumberFormat="1" applyFont="1" applyFill="1" applyBorder="1" applyAlignment="1" applyProtection="1">
      <alignment horizontal="right"/>
      <protection locked="0"/>
    </xf>
    <xf numFmtId="197" fontId="2" fillId="0" borderId="3" xfId="0" applyNumberFormat="1" applyFont="1" applyFill="1" applyBorder="1" applyAlignment="1" applyProtection="1">
      <alignment horizontal="right"/>
      <protection locked="0"/>
    </xf>
    <xf numFmtId="197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7" fontId="2" fillId="36" borderId="25" xfId="7" applyNumberFormat="1" applyFont="1" applyFill="1" applyBorder="1" applyAlignment="1" applyProtection="1">
      <alignment horizontal="right"/>
    </xf>
    <xf numFmtId="197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9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7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7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7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7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7" fontId="84" fillId="0" borderId="34" xfId="0" applyNumberFormat="1" applyFont="1" applyBorder="1" applyAlignment="1">
      <alignment vertical="center"/>
    </xf>
    <xf numFmtId="171" fontId="84" fillId="0" borderId="67" xfId="0" applyNumberFormat="1" applyFont="1" applyBorder="1" applyAlignment="1">
      <alignment horizontal="center"/>
    </xf>
    <xf numFmtId="171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7" fontId="84" fillId="0" borderId="13" xfId="0" applyNumberFormat="1" applyFont="1" applyBorder="1" applyAlignment="1">
      <alignment vertical="center"/>
    </xf>
    <xf numFmtId="171" fontId="84" fillId="0" borderId="65" xfId="0" applyNumberFormat="1" applyFont="1" applyBorder="1" applyAlignment="1">
      <alignment horizontal="center"/>
    </xf>
    <xf numFmtId="197" fontId="88" fillId="0" borderId="13" xfId="0" applyNumberFormat="1" applyFont="1" applyBorder="1" applyAlignment="1">
      <alignment vertical="center"/>
    </xf>
    <xf numFmtId="171" fontId="88" fillId="0" borderId="65" xfId="0" applyNumberFormat="1" applyFont="1" applyBorder="1" applyAlignment="1">
      <alignment horizontal="center"/>
    </xf>
    <xf numFmtId="197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71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7" fontId="84" fillId="0" borderId="14" xfId="0" applyNumberFormat="1" applyFont="1" applyBorder="1" applyAlignment="1">
      <alignment vertical="center"/>
    </xf>
    <xf numFmtId="171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7" fontId="86" fillId="36" borderId="16" xfId="0" applyNumberFormat="1" applyFont="1" applyFill="1" applyBorder="1" applyAlignment="1">
      <alignment vertical="center"/>
    </xf>
    <xf numFmtId="171" fontId="86" fillId="36" borderId="60" xfId="0" applyNumberFormat="1" applyFont="1" applyFill="1" applyBorder="1" applyAlignment="1">
      <alignment horizontal="center"/>
    </xf>
    <xf numFmtId="197" fontId="84" fillId="0" borderId="17" xfId="0" applyNumberFormat="1" applyFont="1" applyBorder="1" applyAlignment="1">
      <alignment vertical="center"/>
    </xf>
    <xf numFmtId="171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7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7" fontId="86" fillId="36" borderId="62" xfId="0" applyNumberFormat="1" applyFont="1" applyFill="1" applyBorder="1" applyAlignment="1">
      <alignment vertical="center"/>
    </xf>
    <xf numFmtId="171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7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7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9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9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7" fontId="84" fillId="0" borderId="21" xfId="0" applyNumberFormat="1" applyFont="1" applyBorder="1" applyAlignment="1"/>
    <xf numFmtId="197" fontId="84" fillId="0" borderId="22" xfId="0" applyNumberFormat="1" applyFont="1" applyBorder="1" applyAlignment="1"/>
    <xf numFmtId="197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7" fontId="84" fillId="36" borderId="24" xfId="0" applyNumberFormat="1" applyFont="1" applyFill="1" applyBorder="1"/>
    <xf numFmtId="197" fontId="84" fillId="36" borderId="26" xfId="0" applyNumberFormat="1" applyFont="1" applyFill="1" applyBorder="1"/>
    <xf numFmtId="197" fontId="84" fillId="36" borderId="57" xfId="0" applyNumberFormat="1" applyFont="1" applyFill="1" applyBorder="1"/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7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1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7" fontId="2" fillId="36" borderId="3" xfId="5" applyNumberFormat="1" applyFont="1" applyFill="1" applyBorder="1" applyProtection="1">
      <protection locked="0"/>
    </xf>
    <xf numFmtId="197" fontId="2" fillId="36" borderId="3" xfId="1" applyNumberFormat="1" applyFont="1" applyFill="1" applyBorder="1" applyProtection="1">
      <protection locked="0"/>
    </xf>
    <xf numFmtId="197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1" fillId="3" borderId="3" xfId="11" applyFont="1" applyFill="1" applyBorder="1" applyAlignment="1">
      <alignment horizontal="left" vertical="center" wrapText="1"/>
    </xf>
    <xf numFmtId="170" fontId="2" fillId="3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horizontal="left" vertical="center" wrapText="1"/>
    </xf>
    <xf numFmtId="170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7" fontId="2" fillId="0" borderId="3" xfId="1" applyNumberFormat="1" applyFont="1" applyFill="1" applyBorder="1" applyProtection="1">
      <protection locked="0"/>
    </xf>
    <xf numFmtId="0" fontId="91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7" fontId="45" fillId="36" borderId="25" xfId="1" applyNumberFormat="1" applyFont="1" applyFill="1" applyBorder="1" applyAlignment="1" applyProtection="1">
      <protection locked="0"/>
    </xf>
    <xf numFmtId="197" fontId="2" fillId="3" borderId="25" xfId="5" applyNumberFormat="1" applyFont="1" applyFill="1" applyBorder="1" applyProtection="1">
      <protection locked="0"/>
    </xf>
    <xf numFmtId="169" fontId="45" fillId="36" borderId="26" xfId="1" applyNumberFormat="1" applyFont="1" applyFill="1" applyBorder="1" applyAlignment="1" applyProtection="1">
      <protection locked="0"/>
    </xf>
    <xf numFmtId="197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2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7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7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7" fontId="84" fillId="0" borderId="22" xfId="0" applyNumberFormat="1" applyFont="1" applyBorder="1" applyAlignment="1">
      <alignment wrapText="1"/>
    </xf>
    <xf numFmtId="197" fontId="84" fillId="36" borderId="22" xfId="0" applyNumberFormat="1" applyFont="1" applyFill="1" applyBorder="1" applyAlignment="1">
      <alignment horizontal="center" vertical="center" wrapText="1"/>
    </xf>
    <xf numFmtId="197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9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3" fillId="0" borderId="0" xfId="11" applyFont="1" applyFill="1" applyBorder="1" applyAlignment="1" applyProtection="1"/>
    <xf numFmtId="0" fontId="94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5" fillId="0" borderId="10" xfId="0" applyNumberFormat="1" applyFont="1" applyFill="1" applyBorder="1" applyAlignment="1">
      <alignment horizontal="left" vertical="center" wrapText="1"/>
    </xf>
    <xf numFmtId="0" fontId="94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6" fillId="0" borderId="0" xfId="0" applyFont="1"/>
    <xf numFmtId="0" fontId="3" fillId="0" borderId="69" xfId="0" applyFont="1" applyBorder="1"/>
    <xf numFmtId="197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7" fontId="3" fillId="0" borderId="3" xfId="0" applyNumberFormat="1" applyFont="1" applyBorder="1"/>
    <xf numFmtId="197" fontId="3" fillId="0" borderId="3" xfId="0" applyNumberFormat="1" applyFont="1" applyFill="1" applyBorder="1"/>
    <xf numFmtId="197" fontId="3" fillId="0" borderId="8" xfId="0" applyNumberFormat="1" applyFont="1" applyBorder="1"/>
    <xf numFmtId="197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71" fontId="84" fillId="0" borderId="3" xfId="0" applyNumberFormat="1" applyFont="1" applyBorder="1" applyAlignment="1"/>
    <xf numFmtId="171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97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8" fillId="3" borderId="85" xfId="0" applyFont="1" applyFill="1" applyBorder="1" applyAlignment="1">
      <alignment horizontal="left"/>
    </xf>
    <xf numFmtId="0" fontId="98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73" fontId="9" fillId="37" borderId="59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73" fontId="9" fillId="37" borderId="27" xfId="20" applyBorder="1"/>
    <xf numFmtId="173" fontId="9" fillId="37" borderId="96" xfId="20" applyBorder="1"/>
    <xf numFmtId="173" fontId="9" fillId="37" borderId="28" xfId="20" applyBorder="1"/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73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7" fontId="84" fillId="0" borderId="87" xfId="0" applyNumberFormat="1" applyFont="1" applyFill="1" applyBorder="1" applyAlignment="1">
      <alignment horizontal="center" vertical="center"/>
    </xf>
    <xf numFmtId="197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7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7" fontId="86" fillId="36" borderId="26" xfId="0" applyNumberFormat="1" applyFont="1" applyFill="1" applyBorder="1" applyAlignment="1">
      <alignment horizontal="center" vertical="center"/>
    </xf>
    <xf numFmtId="0" fontId="93" fillId="0" borderId="0" xfId="11" applyFont="1" applyFill="1" applyBorder="1" applyProtection="1"/>
    <xf numFmtId="0" fontId="95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99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9" fillId="0" borderId="0" xfId="0" applyFont="1" applyFill="1" applyAlignment="1">
      <alignment horizontal="left" vertical="center"/>
    </xf>
    <xf numFmtId="49" fontId="100" fillId="0" borderId="24" xfId="5" applyNumberFormat="1" applyFont="1" applyFill="1" applyBorder="1" applyAlignment="1" applyProtection="1">
      <alignment horizontal="left" vertical="center"/>
      <protection locked="0"/>
    </xf>
    <xf numFmtId="0" fontId="101" fillId="0" borderId="25" xfId="9" applyFont="1" applyFill="1" applyBorder="1" applyAlignment="1" applyProtection="1">
      <alignment horizontal="left" vertical="center" wrapText="1"/>
      <protection locked="0"/>
    </xf>
    <xf numFmtId="3" fontId="102" fillId="36" borderId="88" xfId="0" applyNumberFormat="1" applyFont="1" applyFill="1" applyBorder="1" applyAlignment="1">
      <alignment vertical="center" wrapText="1"/>
    </xf>
    <xf numFmtId="3" fontId="102" fillId="0" borderId="88" xfId="0" applyNumberFormat="1" applyFont="1" applyBorder="1" applyAlignment="1">
      <alignment vertical="center" wrapText="1"/>
    </xf>
    <xf numFmtId="3" fontId="102" fillId="36" borderId="25" xfId="0" applyNumberFormat="1" applyFont="1" applyFill="1" applyBorder="1" applyAlignment="1">
      <alignment vertical="center" wrapText="1"/>
    </xf>
    <xf numFmtId="3" fontId="102" fillId="36" borderId="26" xfId="0" applyNumberFormat="1" applyFont="1" applyFill="1" applyBorder="1" applyAlignment="1">
      <alignment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3" fillId="0" borderId="21" xfId="0" applyFont="1" applyFill="1" applyBorder="1" applyAlignment="1">
      <alignment horizontal="right" vertical="center" wrapText="1"/>
    </xf>
    <xf numFmtId="0" fontId="93" fillId="0" borderId="21" xfId="0" applyFont="1" applyFill="1" applyBorder="1" applyAlignment="1">
      <alignment horizontal="center" vertical="center" wrapText="1"/>
    </xf>
    <xf numFmtId="0" fontId="93" fillId="0" borderId="21" xfId="0" applyFont="1" applyBorder="1" applyAlignment="1">
      <alignment horizontal="right" vertical="center" wrapText="1"/>
    </xf>
    <xf numFmtId="0" fontId="93" fillId="2" borderId="21" xfId="0" applyFont="1" applyFill="1" applyBorder="1" applyAlignment="1">
      <alignment horizontal="right" vertical="center"/>
    </xf>
    <xf numFmtId="0" fontId="94" fillId="0" borderId="21" xfId="0" applyFont="1" applyFill="1" applyBorder="1" applyAlignment="1">
      <alignment horizontal="center" vertical="center" wrapText="1"/>
    </xf>
    <xf numFmtId="0" fontId="93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4" fillId="70" borderId="104" xfId="20964" applyFont="1" applyFill="1" applyBorder="1" applyAlignment="1">
      <alignment horizontal="center" vertical="center"/>
    </xf>
    <xf numFmtId="0" fontId="104" fillId="70" borderId="105" xfId="20964" applyFont="1" applyFill="1" applyBorder="1" applyAlignment="1">
      <alignment horizontal="left" vertical="center" wrapText="1"/>
    </xf>
    <xf numFmtId="169" fontId="104" fillId="0" borderId="106" xfId="7" applyNumberFormat="1" applyFont="1" applyFill="1" applyBorder="1" applyAlignment="1" applyProtection="1">
      <alignment horizontal="right" vertical="center"/>
      <protection locked="0"/>
    </xf>
    <xf numFmtId="0" fontId="103" fillId="78" borderId="106" xfId="20964" applyFont="1" applyFill="1" applyBorder="1" applyAlignment="1">
      <alignment horizontal="center" vertical="center"/>
    </xf>
    <xf numFmtId="0" fontId="103" fillId="78" borderId="108" xfId="20964" applyFont="1" applyFill="1" applyBorder="1" applyAlignment="1">
      <alignment vertical="top" wrapText="1"/>
    </xf>
    <xf numFmtId="169" fontId="45" fillId="77" borderId="105" xfId="7" applyNumberFormat="1" applyFont="1" applyFill="1" applyBorder="1" applyAlignment="1">
      <alignment horizontal="right" vertical="center"/>
    </xf>
    <xf numFmtId="0" fontId="105" fillId="70" borderId="104" xfId="20964" applyFont="1" applyFill="1" applyBorder="1" applyAlignment="1">
      <alignment horizontal="center" vertical="center"/>
    </xf>
    <xf numFmtId="0" fontId="104" fillId="70" borderId="108" xfId="20964" applyFont="1" applyFill="1" applyBorder="1" applyAlignment="1">
      <alignment vertical="center" wrapText="1"/>
    </xf>
    <xf numFmtId="0" fontId="104" fillId="70" borderId="105" xfId="20964" applyFont="1" applyFill="1" applyBorder="1" applyAlignment="1">
      <alignment horizontal="left" vertical="center"/>
    </xf>
    <xf numFmtId="0" fontId="105" fillId="3" borderId="104" xfId="20964" applyFont="1" applyFill="1" applyBorder="1" applyAlignment="1">
      <alignment horizontal="center" vertical="center"/>
    </xf>
    <xf numFmtId="0" fontId="104" fillId="3" borderId="105" xfId="20964" applyFont="1" applyFill="1" applyBorder="1" applyAlignment="1">
      <alignment horizontal="left" vertical="center"/>
    </xf>
    <xf numFmtId="0" fontId="105" fillId="0" borderId="104" xfId="20964" applyFont="1" applyFill="1" applyBorder="1" applyAlignment="1">
      <alignment horizontal="center" vertical="center"/>
    </xf>
    <xf numFmtId="0" fontId="104" fillId="0" borderId="105" xfId="20964" applyFont="1" applyFill="1" applyBorder="1" applyAlignment="1">
      <alignment horizontal="left" vertical="center"/>
    </xf>
    <xf numFmtId="0" fontId="106" fillId="78" borderId="106" xfId="20964" applyFont="1" applyFill="1" applyBorder="1" applyAlignment="1">
      <alignment horizontal="center" vertical="center"/>
    </xf>
    <xf numFmtId="0" fontId="103" fillId="78" borderId="108" xfId="20964" applyFont="1" applyFill="1" applyBorder="1" applyAlignment="1">
      <alignment vertical="center"/>
    </xf>
    <xf numFmtId="169" fontId="104" fillId="78" borderId="106" xfId="7" applyNumberFormat="1" applyFont="1" applyFill="1" applyBorder="1" applyAlignment="1" applyProtection="1">
      <alignment horizontal="right" vertical="center"/>
      <protection locked="0"/>
    </xf>
    <xf numFmtId="0" fontId="103" fillId="77" borderId="107" xfId="20964" applyFont="1" applyFill="1" applyBorder="1" applyAlignment="1">
      <alignment vertical="center"/>
    </xf>
    <xf numFmtId="0" fontId="103" fillId="77" borderId="108" xfId="20964" applyFont="1" applyFill="1" applyBorder="1" applyAlignment="1">
      <alignment vertical="center"/>
    </xf>
    <xf numFmtId="169" fontId="103" fillId="77" borderId="105" xfId="7" applyNumberFormat="1" applyFont="1" applyFill="1" applyBorder="1" applyAlignment="1">
      <alignment horizontal="right" vertical="center"/>
    </xf>
    <xf numFmtId="0" fontId="108" fillId="3" borderId="104" xfId="20964" applyFont="1" applyFill="1" applyBorder="1" applyAlignment="1">
      <alignment horizontal="center" vertical="center"/>
    </xf>
    <xf numFmtId="0" fontId="109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08" fillId="70" borderId="104" xfId="20964" applyFont="1" applyFill="1" applyBorder="1" applyAlignment="1">
      <alignment horizontal="center" vertical="center"/>
    </xf>
    <xf numFmtId="169" fontId="104" fillId="3" borderId="106" xfId="7" applyNumberFormat="1" applyFont="1" applyFill="1" applyBorder="1" applyAlignment="1" applyProtection="1">
      <alignment horizontal="right" vertical="center"/>
      <protection locked="0"/>
    </xf>
    <xf numFmtId="0" fontId="109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5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99" fillId="0" borderId="106" xfId="0" applyFont="1" applyFill="1" applyBorder="1" applyAlignment="1">
      <alignment horizontal="left" vertical="center" wrapText="1"/>
    </xf>
    <xf numFmtId="10" fontId="95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99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1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0" fillId="0" borderId="0" xfId="0" applyNumberFormat="1"/>
    <xf numFmtId="14" fontId="3" fillId="0" borderId="0" xfId="0" applyNumberFormat="1" applyFont="1" applyFill="1"/>
    <xf numFmtId="14" fontId="2" fillId="0" borderId="0" xfId="11" applyNumberFormat="1" applyFont="1" applyFill="1" applyBorder="1" applyAlignment="1" applyProtection="1"/>
    <xf numFmtId="14" fontId="93" fillId="0" borderId="0" xfId="11" applyNumberFormat="1" applyFont="1" applyFill="1" applyBorder="1" applyAlignment="1" applyProtection="1"/>
    <xf numFmtId="14" fontId="85" fillId="0" borderId="0" xfId="0" applyNumberFormat="1" applyFont="1"/>
    <xf numFmtId="169" fontId="9" fillId="37" borderId="0" xfId="7" applyNumberFormat="1" applyFont="1" applyFill="1" applyBorder="1"/>
    <xf numFmtId="169" fontId="9" fillId="37" borderId="103" xfId="7" applyNumberFormat="1" applyFont="1" applyFill="1" applyBorder="1"/>
    <xf numFmtId="169" fontId="2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3" xfId="7" applyNumberFormat="1" applyFont="1" applyFill="1" applyBorder="1" applyAlignment="1" applyProtection="1">
      <alignment vertical="center" wrapText="1"/>
      <protection locked="0"/>
    </xf>
    <xf numFmtId="169" fontId="84" fillId="0" borderId="22" xfId="7" applyNumberFormat="1" applyFont="1" applyFill="1" applyBorder="1" applyAlignment="1" applyProtection="1">
      <alignment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45" fillId="0" borderId="3" xfId="7" applyNumberFormat="1" applyFont="1" applyFill="1" applyBorder="1" applyAlignment="1" applyProtection="1">
      <alignment horizontal="right" vertical="center" wrapText="1"/>
      <protection locked="0"/>
    </xf>
    <xf numFmtId="169" fontId="2" fillId="2" borderId="3" xfId="7" applyNumberFormat="1" applyFont="1" applyFill="1" applyBorder="1" applyAlignment="1" applyProtection="1">
      <alignment vertical="center"/>
      <protection locked="0"/>
    </xf>
    <xf numFmtId="169" fontId="87" fillId="2" borderId="3" xfId="7" applyNumberFormat="1" applyFont="1" applyFill="1" applyBorder="1" applyAlignment="1" applyProtection="1">
      <alignment vertical="center"/>
      <protection locked="0"/>
    </xf>
    <xf numFmtId="169" fontId="87" fillId="2" borderId="22" xfId="7" applyNumberFormat="1" applyFont="1" applyFill="1" applyBorder="1" applyAlignment="1" applyProtection="1">
      <alignment vertical="center"/>
      <protection locked="0"/>
    </xf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3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9" fontId="2" fillId="0" borderId="3" xfId="7" applyNumberFormat="1" applyFont="1" applyFill="1" applyBorder="1" applyAlignment="1" applyProtection="1">
      <alignment horizontal="right"/>
    </xf>
    <xf numFmtId="169" fontId="2" fillId="36" borderId="3" xfId="7" applyNumberFormat="1" applyFont="1" applyFill="1" applyBorder="1" applyAlignment="1" applyProtection="1">
      <alignment horizontal="right"/>
    </xf>
    <xf numFmtId="169" fontId="2" fillId="36" borderId="22" xfId="7" applyNumberFormat="1" applyFont="1" applyFill="1" applyBorder="1" applyAlignment="1" applyProtection="1">
      <alignment horizontal="right"/>
    </xf>
    <xf numFmtId="169" fontId="2" fillId="0" borderId="25" xfId="7" applyNumberFormat="1" applyFont="1" applyFill="1" applyBorder="1" applyAlignment="1" applyProtection="1">
      <alignment horizontal="right"/>
    </xf>
    <xf numFmtId="169" fontId="2" fillId="36" borderId="25" xfId="7" applyNumberFormat="1" applyFont="1" applyFill="1" applyBorder="1" applyAlignment="1" applyProtection="1">
      <alignment horizontal="right"/>
    </xf>
    <xf numFmtId="169" fontId="2" fillId="36" borderId="26" xfId="7" applyNumberFormat="1" applyFont="1" applyFill="1" applyBorder="1" applyAlignment="1" applyProtection="1">
      <alignment horizontal="right"/>
    </xf>
    <xf numFmtId="0" fontId="110" fillId="0" borderId="107" xfId="0" applyFont="1" applyBorder="1" applyAlignment="1">
      <alignment wrapText="1"/>
    </xf>
    <xf numFmtId="9" fontId="84" fillId="0" borderId="23" xfId="20962" applyFont="1" applyBorder="1" applyAlignment="1"/>
    <xf numFmtId="0" fontId="2" fillId="0" borderId="94" xfId="0" applyFont="1" applyBorder="1" applyAlignment="1">
      <alignment vertical="center"/>
    </xf>
    <xf numFmtId="0" fontId="2" fillId="0" borderId="97" xfId="0" applyFont="1" applyBorder="1" applyAlignment="1">
      <alignment wrapText="1"/>
    </xf>
    <xf numFmtId="170" fontId="84" fillId="0" borderId="23" xfId="20962" applyNumberFormat="1" applyFont="1" applyBorder="1" applyAlignment="1"/>
    <xf numFmtId="170" fontId="84" fillId="0" borderId="109" xfId="20962" applyNumberFormat="1" applyFont="1" applyBorder="1" applyAlignment="1"/>
    <xf numFmtId="168" fontId="3" fillId="0" borderId="0" xfId="7" applyFont="1" applyFill="1" applyAlignment="1">
      <alignment horizontal="left" vertical="center"/>
    </xf>
    <xf numFmtId="0" fontId="88" fillId="0" borderId="11" xfId="0" applyFont="1" applyBorder="1" applyAlignment="1">
      <alignment horizontal="right" wrapText="1" indent="1"/>
    </xf>
    <xf numFmtId="9" fontId="3" fillId="0" borderId="88" xfId="20962" applyFont="1" applyBorder="1"/>
    <xf numFmtId="169" fontId="3" fillId="0" borderId="92" xfId="7" applyNumberFormat="1" applyFont="1" applyFill="1" applyBorder="1" applyAlignment="1">
      <alignment vertical="center"/>
    </xf>
    <xf numFmtId="169" fontId="3" fillId="0" borderId="70" xfId="7" applyNumberFormat="1" applyFont="1" applyFill="1" applyBorder="1" applyAlignment="1">
      <alignment vertical="center"/>
    </xf>
    <xf numFmtId="169" fontId="3" fillId="3" borderId="90" xfId="7" applyNumberFormat="1" applyFont="1" applyFill="1" applyBorder="1" applyAlignment="1">
      <alignment vertical="center"/>
    </xf>
    <xf numFmtId="169" fontId="3" fillId="3" borderId="91" xfId="7" applyNumberFormat="1" applyFont="1" applyFill="1" applyBorder="1" applyAlignment="1">
      <alignment vertical="center"/>
    </xf>
    <xf numFmtId="169" fontId="3" fillId="0" borderId="87" xfId="7" applyNumberFormat="1" applyFont="1" applyFill="1" applyBorder="1" applyAlignment="1">
      <alignment vertical="center"/>
    </xf>
    <xf numFmtId="169" fontId="3" fillId="0" borderId="93" xfId="7" applyNumberFormat="1" applyFont="1" applyFill="1" applyBorder="1" applyAlignment="1">
      <alignment vertical="center"/>
    </xf>
    <xf numFmtId="169" fontId="3" fillId="0" borderId="88" xfId="7" applyNumberFormat="1" applyFont="1" applyFill="1" applyBorder="1" applyAlignment="1">
      <alignment vertical="center"/>
    </xf>
    <xf numFmtId="169" fontId="3" fillId="0" borderId="25" xfId="7" applyNumberFormat="1" applyFont="1" applyFill="1" applyBorder="1" applyAlignment="1">
      <alignment vertical="center"/>
    </xf>
    <xf numFmtId="169" fontId="3" fillId="0" borderId="27" xfId="7" applyNumberFormat="1" applyFont="1" applyFill="1" applyBorder="1" applyAlignment="1">
      <alignment vertical="center"/>
    </xf>
    <xf numFmtId="169" fontId="3" fillId="0" borderId="26" xfId="7" applyNumberFormat="1" applyFont="1" applyFill="1" applyBorder="1" applyAlignment="1">
      <alignment vertical="center"/>
    </xf>
    <xf numFmtId="170" fontId="4" fillId="0" borderId="101" xfId="20962" applyNumberFormat="1" applyFont="1" applyFill="1" applyBorder="1" applyAlignment="1">
      <alignment vertical="center"/>
    </xf>
    <xf numFmtId="170" fontId="4" fillId="0" borderId="102" xfId="20962" applyNumberFormat="1" applyFont="1" applyFill="1" applyBorder="1" applyAlignment="1">
      <alignment vertical="center"/>
    </xf>
    <xf numFmtId="9" fontId="104" fillId="0" borderId="106" xfId="20962" applyFont="1" applyFill="1" applyBorder="1" applyAlignment="1" applyProtection="1">
      <alignment horizontal="right" vertical="center"/>
      <protection locked="0"/>
    </xf>
    <xf numFmtId="183" fontId="95" fillId="0" borderId="19" xfId="0" applyNumberFormat="1" applyFont="1" applyFill="1" applyBorder="1" applyAlignment="1">
      <alignment horizontal="left" vertical="center" wrapText="1" indent="1"/>
    </xf>
    <xf numFmtId="183" fontId="3" fillId="0" borderId="19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169" fontId="85" fillId="0" borderId="0" xfId="0" applyNumberFormat="1" applyFont="1"/>
    <xf numFmtId="197" fontId="85" fillId="0" borderId="0" xfId="0" applyNumberFormat="1" applyFont="1"/>
    <xf numFmtId="38" fontId="84" fillId="0" borderId="0" xfId="0" applyNumberFormat="1" applyFont="1"/>
    <xf numFmtId="169" fontId="85" fillId="0" borderId="0" xfId="0" applyNumberFormat="1" applyFont="1" applyFill="1"/>
    <xf numFmtId="3" fontId="89" fillId="0" borderId="0" xfId="0" applyNumberFormat="1" applyFont="1"/>
    <xf numFmtId="197" fontId="85" fillId="0" borderId="0" xfId="0" applyNumberFormat="1" applyFont="1" applyFill="1"/>
    <xf numFmtId="169" fontId="3" fillId="0" borderId="0" xfId="0" applyNumberFormat="1" applyFont="1"/>
    <xf numFmtId="169" fontId="0" fillId="0" borderId="0" xfId="0" applyNumberFormat="1"/>
    <xf numFmtId="0" fontId="2" fillId="0" borderId="107" xfId="0" applyFont="1" applyBorder="1" applyAlignment="1">
      <alignment wrapText="1"/>
    </xf>
    <xf numFmtId="169" fontId="3" fillId="0" borderId="88" xfId="7" applyNumberFormat="1" applyFont="1" applyFill="1" applyBorder="1" applyAlignment="1">
      <alignment horizontal="right" vertical="center" wrapText="1"/>
    </xf>
    <xf numFmtId="169" fontId="4" fillId="36" borderId="88" xfId="7" applyNumberFormat="1" applyFont="1" applyFill="1" applyBorder="1" applyAlignment="1">
      <alignment horizontal="left" vertical="center" wrapText="1"/>
    </xf>
    <xf numFmtId="169" fontId="4" fillId="36" borderId="88" xfId="7" applyNumberFormat="1" applyFont="1" applyFill="1" applyBorder="1" applyAlignment="1">
      <alignment horizontal="center" vertical="center" wrapText="1"/>
    </xf>
    <xf numFmtId="169" fontId="3" fillId="0" borderId="26" xfId="7" applyNumberFormat="1" applyFont="1" applyFill="1" applyBorder="1" applyAlignment="1">
      <alignment horizontal="right" vertical="center" wrapText="1"/>
    </xf>
    <xf numFmtId="183" fontId="3" fillId="0" borderId="19" xfId="0" applyNumberFormat="1" applyFont="1" applyBorder="1" applyAlignment="1">
      <alignment horizontal="center" vertical="center" wrapText="1"/>
    </xf>
    <xf numFmtId="183" fontId="3" fillId="0" borderId="20" xfId="0" applyNumberFormat="1" applyFont="1" applyBorder="1" applyAlignment="1">
      <alignment horizontal="center" vertical="center" wrapText="1"/>
    </xf>
    <xf numFmtId="0" fontId="84" fillId="0" borderId="106" xfId="0" applyFont="1" applyBorder="1" applyAlignment="1">
      <alignment vertical="center" wrapText="1"/>
    </xf>
    <xf numFmtId="3" fontId="102" fillId="36" borderId="106" xfId="0" applyNumberFormat="1" applyFont="1" applyFill="1" applyBorder="1" applyAlignment="1">
      <alignment vertical="center" wrapText="1"/>
    </xf>
    <xf numFmtId="3" fontId="102" fillId="0" borderId="106" xfId="0" applyNumberFormat="1" applyFont="1" applyBorder="1" applyAlignment="1">
      <alignment vertical="center" wrapText="1"/>
    </xf>
    <xf numFmtId="14" fontId="2" fillId="3" borderId="106" xfId="8" quotePrefix="1" applyNumberFormat="1" applyFont="1" applyFill="1" applyBorder="1" applyAlignment="1" applyProtection="1">
      <alignment horizontal="left"/>
      <protection locked="0"/>
    </xf>
    <xf numFmtId="3" fontId="102" fillId="0" borderId="106" xfId="0" applyNumberFormat="1" applyFont="1" applyFill="1" applyBorder="1" applyAlignment="1">
      <alignment vertical="center" wrapText="1"/>
    </xf>
    <xf numFmtId="197" fontId="3" fillId="0" borderId="0" xfId="0" applyNumberFormat="1" applyFont="1"/>
    <xf numFmtId="168" fontId="84" fillId="0" borderId="0" xfId="7" applyFont="1"/>
    <xf numFmtId="0" fontId="92" fillId="0" borderId="72" xfId="0" applyFont="1" applyBorder="1" applyAlignment="1">
      <alignment horizontal="left" wrapText="1"/>
    </xf>
    <xf numFmtId="0" fontId="92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7" fillId="3" borderId="78" xfId="13" applyFont="1" applyFill="1" applyBorder="1" applyAlignment="1" applyProtection="1">
      <alignment horizontal="center" vertical="center" wrapText="1"/>
      <protection locked="0"/>
    </xf>
    <xf numFmtId="0" fontId="97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9" fontId="45" fillId="3" borderId="76" xfId="1" applyNumberFormat="1" applyFont="1" applyFill="1" applyBorder="1" applyAlignment="1" applyProtection="1">
      <alignment horizontal="center"/>
      <protection locked="0"/>
    </xf>
    <xf numFmtId="169" fontId="45" fillId="3" borderId="30" xfId="1" applyNumberFormat="1" applyFont="1" applyFill="1" applyBorder="1" applyAlignment="1" applyProtection="1">
      <alignment horizontal="center"/>
      <protection locked="0"/>
    </xf>
    <xf numFmtId="169" fontId="45" fillId="3" borderId="31" xfId="1" applyNumberFormat="1" applyFont="1" applyFill="1" applyBorder="1" applyAlignment="1" applyProtection="1">
      <alignment horizontal="center"/>
      <protection locked="0"/>
    </xf>
    <xf numFmtId="169" fontId="45" fillId="0" borderId="18" xfId="1" applyNumberFormat="1" applyFont="1" applyFill="1" applyBorder="1" applyAlignment="1" applyProtection="1">
      <alignment horizontal="center"/>
      <protection locked="0"/>
    </xf>
    <xf numFmtId="169" fontId="45" fillId="0" borderId="19" xfId="1" applyNumberFormat="1" applyFont="1" applyFill="1" applyBorder="1" applyAlignment="1" applyProtection="1">
      <alignment horizontal="center"/>
      <protection locked="0"/>
    </xf>
    <xf numFmtId="169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9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9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8" fillId="0" borderId="58" xfId="0" applyFont="1" applyFill="1" applyBorder="1" applyAlignment="1">
      <alignment horizontal="left" vertical="center"/>
    </xf>
    <xf numFmtId="0" fontId="98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" sqref="C1"/>
    </sheetView>
  </sheetViews>
  <sheetFormatPr defaultColWidth="9.140625" defaultRowHeight="14.25"/>
  <cols>
    <col min="1" max="1" width="10.28515625" style="4" customWidth="1"/>
    <col min="2" max="2" width="98.7109375" style="5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95"/>
      <c r="B1" s="240" t="s">
        <v>351</v>
      </c>
      <c r="C1" s="195"/>
    </row>
    <row r="2" spans="1:3">
      <c r="A2" s="241">
        <v>1</v>
      </c>
      <c r="B2" s="390" t="s">
        <v>352</v>
      </c>
      <c r="C2" s="195" t="s">
        <v>487</v>
      </c>
    </row>
    <row r="3" spans="1:3">
      <c r="A3" s="241">
        <v>2</v>
      </c>
      <c r="B3" s="391" t="s">
        <v>348</v>
      </c>
      <c r="C3" s="195" t="s">
        <v>510</v>
      </c>
    </row>
    <row r="4" spans="1:3">
      <c r="A4" s="241">
        <v>3</v>
      </c>
      <c r="B4" s="392" t="s">
        <v>353</v>
      </c>
      <c r="C4" s="195" t="s">
        <v>489</v>
      </c>
    </row>
    <row r="5" spans="1:3">
      <c r="A5" s="242">
        <v>4</v>
      </c>
      <c r="B5" s="393" t="s">
        <v>349</v>
      </c>
      <c r="C5" s="195" t="s">
        <v>488</v>
      </c>
    </row>
    <row r="6" spans="1:3" s="243" customFormat="1" ht="59.25" customHeight="1">
      <c r="A6" s="536" t="s">
        <v>428</v>
      </c>
      <c r="B6" s="537"/>
      <c r="C6" s="537"/>
    </row>
    <row r="7" spans="1:3" ht="15">
      <c r="A7" s="244" t="s">
        <v>29</v>
      </c>
      <c r="B7" s="240" t="s">
        <v>350</v>
      </c>
    </row>
    <row r="8" spans="1:3">
      <c r="A8" s="195">
        <v>1</v>
      </c>
      <c r="B8" s="290" t="s">
        <v>20</v>
      </c>
    </row>
    <row r="9" spans="1:3">
      <c r="A9" s="195">
        <v>2</v>
      </c>
      <c r="B9" s="291" t="s">
        <v>21</v>
      </c>
    </row>
    <row r="10" spans="1:3">
      <c r="A10" s="195">
        <v>3</v>
      </c>
      <c r="B10" s="291" t="s">
        <v>22</v>
      </c>
    </row>
    <row r="11" spans="1:3">
      <c r="A11" s="195">
        <v>4</v>
      </c>
      <c r="B11" s="291" t="s">
        <v>23</v>
      </c>
      <c r="C11" s="110"/>
    </row>
    <row r="12" spans="1:3">
      <c r="A12" s="195">
        <v>5</v>
      </c>
      <c r="B12" s="291" t="s">
        <v>24</v>
      </c>
    </row>
    <row r="13" spans="1:3">
      <c r="A13" s="195">
        <v>6</v>
      </c>
      <c r="B13" s="292" t="s">
        <v>360</v>
      </c>
    </row>
    <row r="14" spans="1:3">
      <c r="A14" s="195">
        <v>7</v>
      </c>
      <c r="B14" s="291" t="s">
        <v>354</v>
      </c>
    </row>
    <row r="15" spans="1:3">
      <c r="A15" s="195">
        <v>8</v>
      </c>
      <c r="B15" s="291" t="s">
        <v>355</v>
      </c>
    </row>
    <row r="16" spans="1:3">
      <c r="A16" s="195">
        <v>9</v>
      </c>
      <c r="B16" s="291" t="s">
        <v>25</v>
      </c>
    </row>
    <row r="17" spans="1:2">
      <c r="A17" s="389" t="s">
        <v>427</v>
      </c>
      <c r="B17" s="388" t="s">
        <v>413</v>
      </c>
    </row>
    <row r="18" spans="1:2">
      <c r="A18" s="195">
        <v>10</v>
      </c>
      <c r="B18" s="291" t="s">
        <v>26</v>
      </c>
    </row>
    <row r="19" spans="1:2">
      <c r="A19" s="195">
        <v>11</v>
      </c>
      <c r="B19" s="292" t="s">
        <v>356</v>
      </c>
    </row>
    <row r="20" spans="1:2">
      <c r="A20" s="195">
        <v>12</v>
      </c>
      <c r="B20" s="292" t="s">
        <v>27</v>
      </c>
    </row>
    <row r="21" spans="1:2">
      <c r="A21" s="446">
        <v>13</v>
      </c>
      <c r="B21" s="447" t="s">
        <v>357</v>
      </c>
    </row>
    <row r="22" spans="1:2">
      <c r="A22" s="446">
        <v>14</v>
      </c>
      <c r="B22" s="448" t="s">
        <v>384</v>
      </c>
    </row>
    <row r="23" spans="1:2">
      <c r="A23" s="449">
        <v>15</v>
      </c>
      <c r="B23" s="450" t="s">
        <v>28</v>
      </c>
    </row>
    <row r="24" spans="1:2">
      <c r="A24" s="449">
        <v>15.1</v>
      </c>
      <c r="B24" s="451" t="s">
        <v>441</v>
      </c>
    </row>
    <row r="25" spans="1:2">
      <c r="A25" s="113"/>
      <c r="B25" s="15"/>
    </row>
    <row r="26" spans="1:2">
      <c r="A26" s="113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E22" sqref="E22"/>
    </sheetView>
  </sheetViews>
  <sheetFormatPr defaultColWidth="9.140625" defaultRowHeight="12.75"/>
  <cols>
    <col min="1" max="1" width="9.5703125" style="11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4">
      <c r="A1" s="2" t="s">
        <v>30</v>
      </c>
      <c r="B1" s="3" t="str">
        <f>'Info '!C2</f>
        <v>JSC ProCredit Bank</v>
      </c>
    </row>
    <row r="2" spans="1:4" s="102" customFormat="1" ht="15.75" customHeight="1">
      <c r="A2" s="102" t="s">
        <v>31</v>
      </c>
      <c r="B2" s="456">
        <f>'1. key ratios '!B2</f>
        <v>43738</v>
      </c>
    </row>
    <row r="3" spans="1:4" s="102" customFormat="1" ht="15.75" customHeight="1"/>
    <row r="4" spans="1:4" ht="13.5" thickBot="1">
      <c r="A4" s="113" t="s">
        <v>252</v>
      </c>
      <c r="B4" s="177" t="s">
        <v>251</v>
      </c>
    </row>
    <row r="5" spans="1:4">
      <c r="A5" s="114" t="s">
        <v>6</v>
      </c>
      <c r="B5" s="115"/>
      <c r="C5" s="116" t="s">
        <v>73</v>
      </c>
    </row>
    <row r="6" spans="1:4">
      <c r="A6" s="117">
        <v>1</v>
      </c>
      <c r="B6" s="118" t="s">
        <v>250</v>
      </c>
      <c r="C6" s="119">
        <v>189950842.79820001</v>
      </c>
      <c r="D6" s="229"/>
    </row>
    <row r="7" spans="1:4">
      <c r="A7" s="117">
        <v>2</v>
      </c>
      <c r="B7" s="120" t="s">
        <v>249</v>
      </c>
      <c r="C7" s="121">
        <v>88914815</v>
      </c>
      <c r="D7" s="229"/>
    </row>
    <row r="8" spans="1:4">
      <c r="A8" s="117">
        <v>3</v>
      </c>
      <c r="B8" s="122" t="s">
        <v>248</v>
      </c>
      <c r="C8" s="121">
        <v>36388151.469999999</v>
      </c>
      <c r="D8" s="229"/>
    </row>
    <row r="9" spans="1:4">
      <c r="A9" s="117">
        <v>4</v>
      </c>
      <c r="B9" s="122" t="s">
        <v>247</v>
      </c>
      <c r="C9" s="121"/>
      <c r="D9" s="229"/>
    </row>
    <row r="10" spans="1:4">
      <c r="A10" s="117">
        <v>5</v>
      </c>
      <c r="B10" s="122" t="s">
        <v>246</v>
      </c>
      <c r="C10" s="121"/>
      <c r="D10" s="229"/>
    </row>
    <row r="11" spans="1:4">
      <c r="A11" s="117">
        <v>6</v>
      </c>
      <c r="B11" s="123" t="s">
        <v>245</v>
      </c>
      <c r="C11" s="121">
        <v>64647876.328200005</v>
      </c>
      <c r="D11" s="229"/>
    </row>
    <row r="12" spans="1:4" s="87" customFormat="1">
      <c r="A12" s="117">
        <v>7</v>
      </c>
      <c r="B12" s="118" t="s">
        <v>244</v>
      </c>
      <c r="C12" s="124">
        <v>7495685.8693895834</v>
      </c>
      <c r="D12" s="229"/>
    </row>
    <row r="13" spans="1:4" s="87" customFormat="1">
      <c r="A13" s="117">
        <v>8</v>
      </c>
      <c r="B13" s="125" t="s">
        <v>243</v>
      </c>
      <c r="C13" s="126"/>
      <c r="D13" s="229"/>
    </row>
    <row r="14" spans="1:4" s="87" customFormat="1" ht="25.5">
      <c r="A14" s="117">
        <v>9</v>
      </c>
      <c r="B14" s="127" t="s">
        <v>242</v>
      </c>
      <c r="C14" s="126"/>
      <c r="D14" s="229"/>
    </row>
    <row r="15" spans="1:4" s="87" customFormat="1">
      <c r="A15" s="117">
        <v>10</v>
      </c>
      <c r="B15" s="128" t="s">
        <v>241</v>
      </c>
      <c r="C15" s="126">
        <v>1301113.6893895834</v>
      </c>
      <c r="D15" s="229"/>
    </row>
    <row r="16" spans="1:4" s="87" customFormat="1">
      <c r="A16" s="117">
        <v>11</v>
      </c>
      <c r="B16" s="129" t="s">
        <v>240</v>
      </c>
      <c r="C16" s="126"/>
      <c r="D16" s="229"/>
    </row>
    <row r="17" spans="1:4" s="87" customFormat="1">
      <c r="A17" s="117">
        <v>12</v>
      </c>
      <c r="B17" s="128" t="s">
        <v>239</v>
      </c>
      <c r="C17" s="126"/>
      <c r="D17" s="229"/>
    </row>
    <row r="18" spans="1:4" s="87" customFormat="1">
      <c r="A18" s="117">
        <v>13</v>
      </c>
      <c r="B18" s="128" t="s">
        <v>238</v>
      </c>
      <c r="C18" s="126"/>
      <c r="D18" s="229"/>
    </row>
    <row r="19" spans="1:4" s="87" customFormat="1">
      <c r="A19" s="117">
        <v>14</v>
      </c>
      <c r="B19" s="128" t="s">
        <v>237</v>
      </c>
      <c r="C19" s="126"/>
      <c r="D19" s="229"/>
    </row>
    <row r="20" spans="1:4" s="87" customFormat="1">
      <c r="A20" s="117">
        <v>15</v>
      </c>
      <c r="B20" s="128" t="s">
        <v>236</v>
      </c>
      <c r="C20" s="126"/>
      <c r="D20" s="229"/>
    </row>
    <row r="21" spans="1:4" s="87" customFormat="1" ht="25.5">
      <c r="A21" s="117">
        <v>16</v>
      </c>
      <c r="B21" s="127" t="s">
        <v>235</v>
      </c>
      <c r="C21" s="126"/>
      <c r="D21" s="229"/>
    </row>
    <row r="22" spans="1:4" s="87" customFormat="1">
      <c r="A22" s="117">
        <v>17</v>
      </c>
      <c r="B22" s="130" t="s">
        <v>234</v>
      </c>
      <c r="C22" s="126">
        <v>6194572.1799999997</v>
      </c>
      <c r="D22" s="229"/>
    </row>
    <row r="23" spans="1:4" s="87" customFormat="1">
      <c r="A23" s="117">
        <v>18</v>
      </c>
      <c r="B23" s="127" t="s">
        <v>233</v>
      </c>
      <c r="C23" s="126">
        <v>0</v>
      </c>
      <c r="D23" s="229"/>
    </row>
    <row r="24" spans="1:4" s="87" customFormat="1" ht="25.5">
      <c r="A24" s="117">
        <v>19</v>
      </c>
      <c r="B24" s="127" t="s">
        <v>210</v>
      </c>
      <c r="C24" s="126">
        <v>0</v>
      </c>
      <c r="D24" s="229"/>
    </row>
    <row r="25" spans="1:4" s="87" customFormat="1">
      <c r="A25" s="117">
        <v>20</v>
      </c>
      <c r="B25" s="131" t="s">
        <v>232</v>
      </c>
      <c r="C25" s="126">
        <v>0</v>
      </c>
      <c r="D25" s="229"/>
    </row>
    <row r="26" spans="1:4" s="87" customFormat="1">
      <c r="A26" s="117">
        <v>21</v>
      </c>
      <c r="B26" s="131" t="s">
        <v>231</v>
      </c>
      <c r="C26" s="126">
        <v>0</v>
      </c>
      <c r="D26" s="229"/>
    </row>
    <row r="27" spans="1:4" s="87" customFormat="1">
      <c r="A27" s="117">
        <v>22</v>
      </c>
      <c r="B27" s="131" t="s">
        <v>230</v>
      </c>
      <c r="C27" s="126">
        <v>0</v>
      </c>
      <c r="D27" s="229"/>
    </row>
    <row r="28" spans="1:4" s="87" customFormat="1">
      <c r="A28" s="117">
        <v>23</v>
      </c>
      <c r="B28" s="132" t="s">
        <v>229</v>
      </c>
      <c r="C28" s="124">
        <v>182455156.92881042</v>
      </c>
      <c r="D28" s="229"/>
    </row>
    <row r="29" spans="1:4" s="87" customFormat="1">
      <c r="A29" s="133"/>
      <c r="B29" s="134"/>
      <c r="C29" s="126"/>
      <c r="D29" s="229"/>
    </row>
    <row r="30" spans="1:4" s="87" customFormat="1">
      <c r="A30" s="133">
        <v>24</v>
      </c>
      <c r="B30" s="132" t="s">
        <v>228</v>
      </c>
      <c r="C30" s="124">
        <v>0</v>
      </c>
      <c r="D30" s="229"/>
    </row>
    <row r="31" spans="1:4" s="87" customFormat="1">
      <c r="A31" s="133">
        <v>25</v>
      </c>
      <c r="B31" s="122" t="s">
        <v>227</v>
      </c>
      <c r="C31" s="135">
        <v>0</v>
      </c>
      <c r="D31" s="229"/>
    </row>
    <row r="32" spans="1:4" s="87" customFormat="1">
      <c r="A32" s="133">
        <v>26</v>
      </c>
      <c r="B32" s="136" t="s">
        <v>309</v>
      </c>
      <c r="C32" s="126"/>
      <c r="D32" s="229"/>
    </row>
    <row r="33" spans="1:4" s="87" customFormat="1">
      <c r="A33" s="133">
        <v>27</v>
      </c>
      <c r="B33" s="136" t="s">
        <v>226</v>
      </c>
      <c r="C33" s="126"/>
      <c r="D33" s="229"/>
    </row>
    <row r="34" spans="1:4" s="87" customFormat="1">
      <c r="A34" s="133">
        <v>28</v>
      </c>
      <c r="B34" s="122" t="s">
        <v>225</v>
      </c>
      <c r="C34" s="126"/>
      <c r="D34" s="229"/>
    </row>
    <row r="35" spans="1:4" s="87" customFormat="1">
      <c r="A35" s="133">
        <v>29</v>
      </c>
      <c r="B35" s="132" t="s">
        <v>224</v>
      </c>
      <c r="C35" s="124">
        <v>0</v>
      </c>
      <c r="D35" s="229"/>
    </row>
    <row r="36" spans="1:4" s="87" customFormat="1">
      <c r="A36" s="133">
        <v>30</v>
      </c>
      <c r="B36" s="127" t="s">
        <v>223</v>
      </c>
      <c r="C36" s="126">
        <v>0</v>
      </c>
      <c r="D36" s="229"/>
    </row>
    <row r="37" spans="1:4" s="87" customFormat="1">
      <c r="A37" s="133">
        <v>31</v>
      </c>
      <c r="B37" s="128" t="s">
        <v>222</v>
      </c>
      <c r="C37" s="126">
        <v>0</v>
      </c>
      <c r="D37" s="229"/>
    </row>
    <row r="38" spans="1:4" s="87" customFormat="1" ht="25.5">
      <c r="A38" s="133">
        <v>32</v>
      </c>
      <c r="B38" s="127" t="s">
        <v>221</v>
      </c>
      <c r="C38" s="126">
        <v>0</v>
      </c>
      <c r="D38" s="229"/>
    </row>
    <row r="39" spans="1:4" s="87" customFormat="1" ht="25.5">
      <c r="A39" s="133">
        <v>33</v>
      </c>
      <c r="B39" s="127" t="s">
        <v>210</v>
      </c>
      <c r="C39" s="126">
        <v>0</v>
      </c>
      <c r="D39" s="229"/>
    </row>
    <row r="40" spans="1:4" s="87" customFormat="1">
      <c r="A40" s="133">
        <v>34</v>
      </c>
      <c r="B40" s="131" t="s">
        <v>220</v>
      </c>
      <c r="C40" s="126">
        <v>0</v>
      </c>
      <c r="D40" s="229"/>
    </row>
    <row r="41" spans="1:4" s="87" customFormat="1">
      <c r="A41" s="133">
        <v>35</v>
      </c>
      <c r="B41" s="132" t="s">
        <v>219</v>
      </c>
      <c r="C41" s="124">
        <v>0</v>
      </c>
      <c r="D41" s="229"/>
    </row>
    <row r="42" spans="1:4" s="87" customFormat="1">
      <c r="A42" s="133"/>
      <c r="B42" s="134"/>
      <c r="C42" s="126"/>
      <c r="D42" s="229"/>
    </row>
    <row r="43" spans="1:4" s="87" customFormat="1">
      <c r="A43" s="133">
        <v>36</v>
      </c>
      <c r="B43" s="137" t="s">
        <v>218</v>
      </c>
      <c r="C43" s="124">
        <v>60395141.910515696</v>
      </c>
      <c r="D43" s="229"/>
    </row>
    <row r="44" spans="1:4" s="87" customFormat="1">
      <c r="A44" s="133">
        <v>37</v>
      </c>
      <c r="B44" s="122" t="s">
        <v>217</v>
      </c>
      <c r="C44" s="126">
        <v>45695000</v>
      </c>
      <c r="D44" s="229"/>
    </row>
    <row r="45" spans="1:4" s="87" customFormat="1">
      <c r="A45" s="133">
        <v>38</v>
      </c>
      <c r="B45" s="122" t="s">
        <v>216</v>
      </c>
      <c r="C45" s="126"/>
      <c r="D45" s="229"/>
    </row>
    <row r="46" spans="1:4" s="87" customFormat="1">
      <c r="A46" s="133">
        <v>39</v>
      </c>
      <c r="B46" s="122" t="s">
        <v>215</v>
      </c>
      <c r="C46" s="126">
        <v>14700141.9105157</v>
      </c>
      <c r="D46" s="229"/>
    </row>
    <row r="47" spans="1:4" s="87" customFormat="1">
      <c r="A47" s="133">
        <v>40</v>
      </c>
      <c r="B47" s="137" t="s">
        <v>214</v>
      </c>
      <c r="C47" s="124">
        <v>0</v>
      </c>
      <c r="D47" s="229"/>
    </row>
    <row r="48" spans="1:4" s="87" customFormat="1">
      <c r="A48" s="133">
        <v>41</v>
      </c>
      <c r="B48" s="127" t="s">
        <v>213</v>
      </c>
      <c r="C48" s="126">
        <v>0</v>
      </c>
      <c r="D48" s="229"/>
    </row>
    <row r="49" spans="1:4" s="87" customFormat="1">
      <c r="A49" s="133">
        <v>42</v>
      </c>
      <c r="B49" s="128" t="s">
        <v>212</v>
      </c>
      <c r="C49" s="126">
        <v>0</v>
      </c>
      <c r="D49" s="229"/>
    </row>
    <row r="50" spans="1:4" s="87" customFormat="1">
      <c r="A50" s="133">
        <v>43</v>
      </c>
      <c r="B50" s="127" t="s">
        <v>211</v>
      </c>
      <c r="C50" s="126">
        <v>0</v>
      </c>
      <c r="D50" s="229"/>
    </row>
    <row r="51" spans="1:4" s="87" customFormat="1" ht="25.5">
      <c r="A51" s="133">
        <v>44</v>
      </c>
      <c r="B51" s="127" t="s">
        <v>210</v>
      </c>
      <c r="C51" s="126">
        <v>0</v>
      </c>
      <c r="D51" s="229"/>
    </row>
    <row r="52" spans="1:4" s="87" customFormat="1" ht="13.5" thickBot="1">
      <c r="A52" s="138">
        <v>45</v>
      </c>
      <c r="B52" s="139" t="s">
        <v>209</v>
      </c>
      <c r="C52" s="140">
        <v>60395141.910515696</v>
      </c>
      <c r="D52" s="229"/>
    </row>
    <row r="53" spans="1:4">
      <c r="D53" s="229"/>
    </row>
    <row r="54" spans="1:4">
      <c r="D54" s="229"/>
    </row>
    <row r="55" spans="1:4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38" sqref="H38"/>
    </sheetView>
  </sheetViews>
  <sheetFormatPr defaultColWidth="9.140625" defaultRowHeight="12.75"/>
  <cols>
    <col min="1" max="1" width="9.42578125" style="306" bestFit="1" customWidth="1"/>
    <col min="2" max="2" width="59" style="306" customWidth="1"/>
    <col min="3" max="3" width="16.7109375" style="306" bestFit="1" customWidth="1"/>
    <col min="4" max="4" width="14.28515625" style="306" bestFit="1" customWidth="1"/>
    <col min="5" max="16384" width="9.140625" style="306"/>
  </cols>
  <sheetData>
    <row r="1" spans="1:6" ht="15">
      <c r="A1" s="369" t="s">
        <v>30</v>
      </c>
      <c r="B1" s="370" t="str">
        <f>'Info '!C2</f>
        <v>JSC ProCredit Bank</v>
      </c>
    </row>
    <row r="2" spans="1:6" s="273" customFormat="1" ht="15.75" customHeight="1">
      <c r="A2" s="273" t="s">
        <v>31</v>
      </c>
      <c r="B2" s="457">
        <f>'1. key ratios '!B2</f>
        <v>43738</v>
      </c>
    </row>
    <row r="3" spans="1:6" s="273" customFormat="1" ht="15.75" customHeight="1"/>
    <row r="4" spans="1:6" ht="13.5" thickBot="1">
      <c r="A4" s="329" t="s">
        <v>412</v>
      </c>
      <c r="B4" s="378" t="s">
        <v>413</v>
      </c>
    </row>
    <row r="5" spans="1:6" s="379" customFormat="1" ht="12.75" customHeight="1">
      <c r="A5" s="444"/>
      <c r="B5" s="445" t="s">
        <v>416</v>
      </c>
      <c r="C5" s="371" t="s">
        <v>414</v>
      </c>
      <c r="D5" s="372" t="s">
        <v>415</v>
      </c>
    </row>
    <row r="6" spans="1:6" s="380" customFormat="1">
      <c r="A6" s="373">
        <v>1</v>
      </c>
      <c r="B6" s="440" t="s">
        <v>417</v>
      </c>
      <c r="C6" s="440"/>
      <c r="D6" s="374"/>
    </row>
    <row r="7" spans="1:6" s="380" customFormat="1">
      <c r="A7" s="375" t="s">
        <v>403</v>
      </c>
      <c r="B7" s="441" t="s">
        <v>418</v>
      </c>
      <c r="C7" s="433">
        <v>4.4999999999999998E-2</v>
      </c>
      <c r="D7" s="523">
        <v>59954540.599748544</v>
      </c>
      <c r="E7" s="495"/>
      <c r="F7" s="495"/>
    </row>
    <row r="8" spans="1:6" s="380" customFormat="1">
      <c r="A8" s="375" t="s">
        <v>404</v>
      </c>
      <c r="B8" s="441" t="s">
        <v>419</v>
      </c>
      <c r="C8" s="434">
        <v>0.06</v>
      </c>
      <c r="D8" s="523">
        <v>79939387.466331393</v>
      </c>
      <c r="E8" s="495"/>
      <c r="F8" s="495"/>
    </row>
    <row r="9" spans="1:6" s="380" customFormat="1">
      <c r="A9" s="375" t="s">
        <v>405</v>
      </c>
      <c r="B9" s="441" t="s">
        <v>420</v>
      </c>
      <c r="C9" s="434">
        <v>0.08</v>
      </c>
      <c r="D9" s="523">
        <v>106585849.95510852</v>
      </c>
      <c r="E9" s="495"/>
      <c r="F9" s="495"/>
    </row>
    <row r="10" spans="1:6" s="380" customFormat="1">
      <c r="A10" s="373" t="s">
        <v>406</v>
      </c>
      <c r="B10" s="440" t="s">
        <v>421</v>
      </c>
      <c r="C10" s="435"/>
      <c r="D10" s="524"/>
      <c r="E10" s="495"/>
      <c r="F10" s="495"/>
    </row>
    <row r="11" spans="1:6" s="381" customFormat="1">
      <c r="A11" s="376" t="s">
        <v>407</v>
      </c>
      <c r="B11" s="432" t="s">
        <v>422</v>
      </c>
      <c r="C11" s="436">
        <v>2.5000000000000001E-2</v>
      </c>
      <c r="D11" s="523">
        <v>33308078.110971417</v>
      </c>
      <c r="E11" s="495"/>
      <c r="F11" s="495"/>
    </row>
    <row r="12" spans="1:6" s="381" customFormat="1">
      <c r="A12" s="376" t="s">
        <v>408</v>
      </c>
      <c r="B12" s="432" t="s">
        <v>423</v>
      </c>
      <c r="C12" s="436">
        <v>0</v>
      </c>
      <c r="D12" s="523">
        <v>0</v>
      </c>
      <c r="E12" s="495"/>
      <c r="F12" s="495"/>
    </row>
    <row r="13" spans="1:6" s="381" customFormat="1">
      <c r="A13" s="376" t="s">
        <v>409</v>
      </c>
      <c r="B13" s="432" t="s">
        <v>424</v>
      </c>
      <c r="C13" s="436">
        <v>0</v>
      </c>
      <c r="D13" s="523">
        <v>0</v>
      </c>
      <c r="E13" s="495"/>
      <c r="F13" s="495"/>
    </row>
    <row r="14" spans="1:6" s="381" customFormat="1">
      <c r="A14" s="373" t="s">
        <v>410</v>
      </c>
      <c r="B14" s="440" t="s">
        <v>486</v>
      </c>
      <c r="C14" s="437"/>
      <c r="D14" s="524"/>
      <c r="E14" s="495"/>
      <c r="F14" s="495"/>
    </row>
    <row r="15" spans="1:6" s="381" customFormat="1">
      <c r="A15" s="376">
        <v>3.1</v>
      </c>
      <c r="B15" s="432" t="s">
        <v>429</v>
      </c>
      <c r="C15" s="436">
        <v>2.2909107309915015E-2</v>
      </c>
      <c r="D15" s="523">
        <v>30522333.429251023</v>
      </c>
      <c r="E15" s="495"/>
      <c r="F15" s="495"/>
    </row>
    <row r="16" spans="1:6" s="381" customFormat="1">
      <c r="A16" s="376">
        <v>3.2</v>
      </c>
      <c r="B16" s="432" t="s">
        <v>430</v>
      </c>
      <c r="C16" s="436">
        <v>3.0667177182636618E-2</v>
      </c>
      <c r="D16" s="523">
        <v>40858589.321690433</v>
      </c>
      <c r="E16" s="495"/>
      <c r="F16" s="495"/>
    </row>
    <row r="17" spans="1:6" s="380" customFormat="1">
      <c r="A17" s="376">
        <v>3.3</v>
      </c>
      <c r="B17" s="432" t="s">
        <v>431</v>
      </c>
      <c r="C17" s="436">
        <v>5.2932751144486437E-2</v>
      </c>
      <c r="D17" s="523">
        <v>70523528.389966622</v>
      </c>
      <c r="E17" s="495"/>
      <c r="F17" s="495"/>
    </row>
    <row r="18" spans="1:6" s="379" customFormat="1" ht="12.75" customHeight="1">
      <c r="A18" s="442"/>
      <c r="B18" s="443" t="s">
        <v>485</v>
      </c>
      <c r="C18" s="438" t="s">
        <v>414</v>
      </c>
      <c r="D18" s="525" t="s">
        <v>415</v>
      </c>
      <c r="E18" s="495"/>
      <c r="F18" s="495"/>
    </row>
    <row r="19" spans="1:6" s="380" customFormat="1">
      <c r="A19" s="377">
        <v>4</v>
      </c>
      <c r="B19" s="432" t="s">
        <v>425</v>
      </c>
      <c r="C19" s="436">
        <f>C7+C11+C12+C13+C15</f>
        <v>9.2909107309915029E-2</v>
      </c>
      <c r="D19" s="523">
        <f>C19*'5. RWA '!$C$13</f>
        <v>123784952.139971</v>
      </c>
      <c r="E19" s="495"/>
      <c r="F19" s="495"/>
    </row>
    <row r="20" spans="1:6" s="380" customFormat="1">
      <c r="A20" s="377">
        <v>5</v>
      </c>
      <c r="B20" s="432" t="s">
        <v>141</v>
      </c>
      <c r="C20" s="436">
        <f>C8+C11+C12+C13+C16</f>
        <v>0.11566717718263661</v>
      </c>
      <c r="D20" s="523">
        <f>C20*'5. RWA '!$C$13</f>
        <v>154106054.89899322</v>
      </c>
      <c r="E20" s="495"/>
      <c r="F20" s="495"/>
    </row>
    <row r="21" spans="1:6" s="380" customFormat="1" ht="13.5" thickBot="1">
      <c r="A21" s="382" t="s">
        <v>411</v>
      </c>
      <c r="B21" s="383" t="s">
        <v>426</v>
      </c>
      <c r="C21" s="439">
        <f>C9+C11+C12+C13+C17</f>
        <v>0.15793275114448646</v>
      </c>
      <c r="D21" s="526">
        <f>C21*'5. RWA '!$C$13</f>
        <v>210417456.45604661</v>
      </c>
      <c r="E21" s="495"/>
      <c r="F21" s="495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E6" sqref="E6:E44"/>
    </sheetView>
  </sheetViews>
  <sheetFormatPr defaultColWidth="9.140625" defaultRowHeight="14.25"/>
  <cols>
    <col min="1" max="1" width="10.7109375" style="4" customWidth="1"/>
    <col min="2" max="2" width="74" style="4" customWidth="1"/>
    <col min="3" max="3" width="53.140625" style="4" customWidth="1"/>
    <col min="4" max="4" width="21.28515625" style="4" bestFit="1" customWidth="1"/>
    <col min="5" max="5" width="9.42578125" style="5" customWidth="1"/>
    <col min="6" max="16384" width="9.140625" style="5"/>
  </cols>
  <sheetData>
    <row r="1" spans="1:6">
      <c r="A1" s="2" t="s">
        <v>30</v>
      </c>
      <c r="B1" s="3" t="str">
        <f>'Info '!C2</f>
        <v>JSC ProCredit Bank</v>
      </c>
      <c r="E1" s="4"/>
      <c r="F1" s="4"/>
    </row>
    <row r="2" spans="1:6" s="102" customFormat="1" ht="15.75" customHeight="1">
      <c r="A2" s="2" t="s">
        <v>31</v>
      </c>
      <c r="B2" s="456">
        <f>'1. key ratios '!B2</f>
        <v>43738</v>
      </c>
    </row>
    <row r="3" spans="1:6" s="102" customFormat="1" ht="15.75" customHeight="1">
      <c r="A3" s="141"/>
    </row>
    <row r="4" spans="1:6" s="102" customFormat="1" ht="15.75" customHeight="1" thickBot="1">
      <c r="A4" s="102" t="s">
        <v>86</v>
      </c>
      <c r="B4" s="264" t="s">
        <v>293</v>
      </c>
      <c r="D4" s="48" t="s">
        <v>73</v>
      </c>
    </row>
    <row r="5" spans="1:6" ht="25.5">
      <c r="A5" s="142" t="s">
        <v>6</v>
      </c>
      <c r="B5" s="295" t="s">
        <v>347</v>
      </c>
      <c r="C5" s="143" t="s">
        <v>94</v>
      </c>
      <c r="D5" s="144" t="s">
        <v>95</v>
      </c>
    </row>
    <row r="6" spans="1:6">
      <c r="A6" s="107">
        <v>1</v>
      </c>
      <c r="B6" s="145" t="s">
        <v>35</v>
      </c>
      <c r="C6" s="146">
        <v>46764798.719999999</v>
      </c>
      <c r="D6" s="147"/>
      <c r="E6" s="148"/>
    </row>
    <row r="7" spans="1:6">
      <c r="A7" s="107">
        <v>2</v>
      </c>
      <c r="B7" s="149" t="s">
        <v>36</v>
      </c>
      <c r="C7" s="150">
        <v>221500029.87</v>
      </c>
      <c r="D7" s="151"/>
      <c r="E7" s="148"/>
    </row>
    <row r="8" spans="1:6">
      <c r="A8" s="107">
        <v>3</v>
      </c>
      <c r="B8" s="149" t="s">
        <v>37</v>
      </c>
      <c r="C8" s="150">
        <v>93327861.75999999</v>
      </c>
      <c r="D8" s="151"/>
      <c r="E8" s="148"/>
    </row>
    <row r="9" spans="1:6">
      <c r="A9" s="107">
        <v>4</v>
      </c>
      <c r="B9" s="149" t="s">
        <v>38</v>
      </c>
      <c r="C9" s="150">
        <v>0</v>
      </c>
      <c r="D9" s="151"/>
      <c r="E9" s="148"/>
    </row>
    <row r="10" spans="1:6">
      <c r="A10" s="107">
        <v>5</v>
      </c>
      <c r="B10" s="149" t="s">
        <v>39</v>
      </c>
      <c r="C10" s="150">
        <v>17088368.759999998</v>
      </c>
      <c r="D10" s="151"/>
      <c r="E10" s="148"/>
    </row>
    <row r="11" spans="1:6">
      <c r="A11" s="107">
        <v>6.1</v>
      </c>
      <c r="B11" s="265" t="s">
        <v>40</v>
      </c>
      <c r="C11" s="152">
        <v>1114635541.6500001</v>
      </c>
      <c r="D11" s="153"/>
      <c r="E11" s="148"/>
    </row>
    <row r="12" spans="1:6">
      <c r="A12" s="107">
        <v>6.2</v>
      </c>
      <c r="B12" s="266" t="s">
        <v>41</v>
      </c>
      <c r="C12" s="152">
        <v>-38631768.403304003</v>
      </c>
      <c r="D12" s="153"/>
      <c r="E12" s="148"/>
    </row>
    <row r="13" spans="1:6">
      <c r="A13" s="107" t="s">
        <v>505</v>
      </c>
      <c r="B13" s="496" t="s">
        <v>506</v>
      </c>
      <c r="C13" s="152">
        <v>-14700141.9105157</v>
      </c>
      <c r="D13" s="156" t="s">
        <v>499</v>
      </c>
      <c r="E13" s="148"/>
    </row>
    <row r="14" spans="1:6">
      <c r="A14" s="107">
        <v>6</v>
      </c>
      <c r="B14" s="149" t="s">
        <v>42</v>
      </c>
      <c r="C14" s="154">
        <v>1076003773.246696</v>
      </c>
      <c r="D14" s="153"/>
      <c r="E14" s="148"/>
    </row>
    <row r="15" spans="1:6">
      <c r="A15" s="107">
        <v>7</v>
      </c>
      <c r="B15" s="149" t="s">
        <v>43</v>
      </c>
      <c r="C15" s="150">
        <v>5232034.0599999996</v>
      </c>
      <c r="D15" s="151"/>
      <c r="E15" s="148"/>
    </row>
    <row r="16" spans="1:6">
      <c r="A16" s="107">
        <v>8</v>
      </c>
      <c r="B16" s="293" t="s">
        <v>205</v>
      </c>
      <c r="C16" s="150">
        <v>56684</v>
      </c>
      <c r="D16" s="151"/>
      <c r="E16" s="148"/>
    </row>
    <row r="17" spans="1:5">
      <c r="A17" s="107">
        <v>9</v>
      </c>
      <c r="B17" s="149" t="s">
        <v>44</v>
      </c>
      <c r="C17" s="150">
        <v>6351844.0800000001</v>
      </c>
      <c r="D17" s="151"/>
      <c r="E17" s="148"/>
    </row>
    <row r="18" spans="1:5">
      <c r="A18" s="107">
        <v>9.1</v>
      </c>
      <c r="B18" s="155" t="s">
        <v>89</v>
      </c>
      <c r="C18" s="152">
        <v>6194572.1799999997</v>
      </c>
      <c r="D18" s="156" t="s">
        <v>500</v>
      </c>
      <c r="E18" s="148"/>
    </row>
    <row r="19" spans="1:5">
      <c r="A19" s="107">
        <v>9.1999999999999993</v>
      </c>
      <c r="B19" s="155" t="s">
        <v>90</v>
      </c>
      <c r="C19" s="152"/>
      <c r="D19" s="151"/>
      <c r="E19" s="148"/>
    </row>
    <row r="20" spans="1:5">
      <c r="A20" s="107">
        <v>9.3000000000000007</v>
      </c>
      <c r="B20" s="267" t="s">
        <v>275</v>
      </c>
      <c r="C20" s="152"/>
      <c r="D20" s="151"/>
      <c r="E20" s="148"/>
    </row>
    <row r="21" spans="1:5">
      <c r="A21" s="107">
        <v>10</v>
      </c>
      <c r="B21" s="149" t="s">
        <v>45</v>
      </c>
      <c r="C21" s="150">
        <v>61800277.972643964</v>
      </c>
      <c r="D21" s="151"/>
      <c r="E21" s="148"/>
    </row>
    <row r="22" spans="1:5">
      <c r="A22" s="107">
        <v>10.1</v>
      </c>
      <c r="B22" s="155" t="s">
        <v>91</v>
      </c>
      <c r="C22" s="150">
        <v>1301113.6893895834</v>
      </c>
      <c r="D22" s="156" t="s">
        <v>93</v>
      </c>
      <c r="E22" s="148"/>
    </row>
    <row r="23" spans="1:5">
      <c r="A23" s="107">
        <v>11</v>
      </c>
      <c r="B23" s="157" t="s">
        <v>46</v>
      </c>
      <c r="C23" s="158">
        <v>33031804.029799998</v>
      </c>
      <c r="D23" s="159"/>
      <c r="E23" s="148"/>
    </row>
    <row r="24" spans="1:5">
      <c r="A24" s="107">
        <v>12</v>
      </c>
      <c r="B24" s="160" t="s">
        <v>47</v>
      </c>
      <c r="C24" s="161">
        <v>1561157476.4991398</v>
      </c>
      <c r="D24" s="162"/>
      <c r="E24" s="148"/>
    </row>
    <row r="25" spans="1:5">
      <c r="A25" s="107">
        <v>13</v>
      </c>
      <c r="B25" s="149" t="s">
        <v>49</v>
      </c>
      <c r="C25" s="163">
        <v>71628945.995199993</v>
      </c>
      <c r="D25" s="164"/>
      <c r="E25" s="148"/>
    </row>
    <row r="26" spans="1:5">
      <c r="A26" s="107">
        <v>14</v>
      </c>
      <c r="B26" s="149" t="s">
        <v>50</v>
      </c>
      <c r="C26" s="150">
        <v>236594825.57930002</v>
      </c>
      <c r="D26" s="151"/>
      <c r="E26" s="148"/>
    </row>
    <row r="27" spans="1:5">
      <c r="A27" s="107">
        <v>15</v>
      </c>
      <c r="B27" s="149" t="s">
        <v>51</v>
      </c>
      <c r="C27" s="150">
        <v>256874820.83920026</v>
      </c>
      <c r="D27" s="151"/>
      <c r="E27" s="148"/>
    </row>
    <row r="28" spans="1:5">
      <c r="A28" s="107">
        <v>16</v>
      </c>
      <c r="B28" s="149" t="s">
        <v>52</v>
      </c>
      <c r="C28" s="150">
        <v>273344529.79369998</v>
      </c>
      <c r="D28" s="151"/>
      <c r="E28" s="148"/>
    </row>
    <row r="29" spans="1:5">
      <c r="A29" s="107">
        <v>17</v>
      </c>
      <c r="B29" s="149" t="s">
        <v>53</v>
      </c>
      <c r="C29" s="150">
        <v>0</v>
      </c>
      <c r="D29" s="151"/>
      <c r="E29" s="148"/>
    </row>
    <row r="30" spans="1:5">
      <c r="A30" s="107">
        <v>18</v>
      </c>
      <c r="B30" s="149" t="s">
        <v>54</v>
      </c>
      <c r="C30" s="150">
        <v>414260535.45383596</v>
      </c>
      <c r="D30" s="151"/>
      <c r="E30" s="148"/>
    </row>
    <row r="31" spans="1:5">
      <c r="A31" s="107">
        <v>19</v>
      </c>
      <c r="B31" s="149" t="s">
        <v>55</v>
      </c>
      <c r="C31" s="150">
        <v>9288447.9199999999</v>
      </c>
      <c r="D31" s="151"/>
      <c r="E31" s="148"/>
    </row>
    <row r="32" spans="1:5">
      <c r="A32" s="107">
        <v>20</v>
      </c>
      <c r="B32" s="149" t="s">
        <v>56</v>
      </c>
      <c r="C32" s="150">
        <v>19191528.210000001</v>
      </c>
      <c r="D32" s="151"/>
      <c r="E32" s="148"/>
    </row>
    <row r="33" spans="1:5">
      <c r="A33" s="107">
        <v>20.100000000000001</v>
      </c>
      <c r="B33" s="165" t="s">
        <v>507</v>
      </c>
      <c r="C33" s="158">
        <v>952371.86791800009</v>
      </c>
      <c r="D33" s="159"/>
      <c r="E33" s="148"/>
    </row>
    <row r="34" spans="1:5">
      <c r="A34" s="107">
        <v>21</v>
      </c>
      <c r="B34" s="157" t="s">
        <v>57</v>
      </c>
      <c r="C34" s="158">
        <v>90023000</v>
      </c>
      <c r="D34" s="159"/>
      <c r="E34" s="148"/>
    </row>
    <row r="35" spans="1:5">
      <c r="A35" s="107">
        <v>21.1</v>
      </c>
      <c r="B35" s="165" t="s">
        <v>92</v>
      </c>
      <c r="C35" s="166">
        <v>45695000</v>
      </c>
      <c r="D35" s="156" t="s">
        <v>501</v>
      </c>
      <c r="E35" s="148"/>
    </row>
    <row r="36" spans="1:5">
      <c r="A36" s="107">
        <v>22</v>
      </c>
      <c r="B36" s="160" t="s">
        <v>58</v>
      </c>
      <c r="C36" s="161">
        <v>1371206633.7912364</v>
      </c>
      <c r="D36" s="162"/>
      <c r="E36" s="148"/>
    </row>
    <row r="37" spans="1:5">
      <c r="A37" s="107">
        <v>23</v>
      </c>
      <c r="B37" s="157" t="s">
        <v>60</v>
      </c>
      <c r="C37" s="150">
        <v>88914815</v>
      </c>
      <c r="D37" s="156" t="s">
        <v>502</v>
      </c>
      <c r="E37" s="148"/>
    </row>
    <row r="38" spans="1:5">
      <c r="A38" s="107">
        <v>24</v>
      </c>
      <c r="B38" s="157" t="s">
        <v>61</v>
      </c>
      <c r="C38" s="150">
        <v>0</v>
      </c>
      <c r="D38" s="151"/>
      <c r="E38" s="148"/>
    </row>
    <row r="39" spans="1:5">
      <c r="A39" s="107">
        <v>25</v>
      </c>
      <c r="B39" s="157" t="s">
        <v>62</v>
      </c>
      <c r="C39" s="150">
        <v>0</v>
      </c>
      <c r="D39" s="151"/>
      <c r="E39" s="148"/>
    </row>
    <row r="40" spans="1:5">
      <c r="A40" s="107">
        <v>26</v>
      </c>
      <c r="B40" s="157" t="s">
        <v>63</v>
      </c>
      <c r="C40" s="150">
        <v>36388151.469999999</v>
      </c>
      <c r="D40" s="156" t="s">
        <v>503</v>
      </c>
      <c r="E40" s="148"/>
    </row>
    <row r="41" spans="1:5">
      <c r="A41" s="107">
        <v>27</v>
      </c>
      <c r="B41" s="157" t="s">
        <v>64</v>
      </c>
      <c r="C41" s="150">
        <v>0</v>
      </c>
      <c r="D41" s="151"/>
      <c r="E41" s="148"/>
    </row>
    <row r="42" spans="1:5">
      <c r="A42" s="107">
        <v>28</v>
      </c>
      <c r="B42" s="157" t="s">
        <v>65</v>
      </c>
      <c r="C42" s="150">
        <v>64647876.328200005</v>
      </c>
      <c r="D42" s="156" t="s">
        <v>504</v>
      </c>
      <c r="E42" s="148"/>
    </row>
    <row r="43" spans="1:5">
      <c r="A43" s="107">
        <v>29</v>
      </c>
      <c r="B43" s="157" t="s">
        <v>66</v>
      </c>
      <c r="C43" s="150">
        <v>0</v>
      </c>
      <c r="D43" s="151"/>
      <c r="E43" s="148"/>
    </row>
    <row r="44" spans="1:5" ht="15" thickBot="1">
      <c r="A44" s="167">
        <v>30</v>
      </c>
      <c r="B44" s="168" t="s">
        <v>273</v>
      </c>
      <c r="C44" s="169">
        <v>189950842.79820001</v>
      </c>
      <c r="D44" s="170"/>
      <c r="E44" s="14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70" zoomScaleNormal="7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O44" sqref="O44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30</v>
      </c>
      <c r="B1" s="4" t="str">
        <f>'Info '!C2</f>
        <v>JSC ProCredit Bank</v>
      </c>
    </row>
    <row r="2" spans="1:19">
      <c r="A2" s="2" t="s">
        <v>31</v>
      </c>
      <c r="B2" s="453">
        <f>'1. key ratios '!B2</f>
        <v>43738</v>
      </c>
    </row>
    <row r="4" spans="1:19" ht="26.25" thickBot="1">
      <c r="A4" s="4" t="s">
        <v>255</v>
      </c>
      <c r="B4" s="316" t="s">
        <v>382</v>
      </c>
    </row>
    <row r="5" spans="1:19" s="303" customFormat="1">
      <c r="A5" s="298"/>
      <c r="B5" s="299"/>
      <c r="C5" s="300" t="s">
        <v>0</v>
      </c>
      <c r="D5" s="300" t="s">
        <v>1</v>
      </c>
      <c r="E5" s="300" t="s">
        <v>2</v>
      </c>
      <c r="F5" s="300" t="s">
        <v>3</v>
      </c>
      <c r="G5" s="300" t="s">
        <v>4</v>
      </c>
      <c r="H5" s="300" t="s">
        <v>5</v>
      </c>
      <c r="I5" s="300" t="s">
        <v>8</v>
      </c>
      <c r="J5" s="300" t="s">
        <v>9</v>
      </c>
      <c r="K5" s="300" t="s">
        <v>10</v>
      </c>
      <c r="L5" s="300" t="s">
        <v>11</v>
      </c>
      <c r="M5" s="300" t="s">
        <v>12</v>
      </c>
      <c r="N5" s="300" t="s">
        <v>13</v>
      </c>
      <c r="O5" s="300" t="s">
        <v>365</v>
      </c>
      <c r="P5" s="300" t="s">
        <v>366</v>
      </c>
      <c r="Q5" s="300" t="s">
        <v>367</v>
      </c>
      <c r="R5" s="301" t="s">
        <v>368</v>
      </c>
      <c r="S5" s="302" t="s">
        <v>369</v>
      </c>
    </row>
    <row r="6" spans="1:19" s="303" customFormat="1" ht="99" customHeight="1">
      <c r="A6" s="304"/>
      <c r="B6" s="562" t="s">
        <v>370</v>
      </c>
      <c r="C6" s="558">
        <v>0</v>
      </c>
      <c r="D6" s="559"/>
      <c r="E6" s="558">
        <v>0.2</v>
      </c>
      <c r="F6" s="559"/>
      <c r="G6" s="558">
        <v>0.35</v>
      </c>
      <c r="H6" s="559"/>
      <c r="I6" s="558">
        <v>0.5</v>
      </c>
      <c r="J6" s="559"/>
      <c r="K6" s="558">
        <v>0.75</v>
      </c>
      <c r="L6" s="559"/>
      <c r="M6" s="558">
        <v>1</v>
      </c>
      <c r="N6" s="559"/>
      <c r="O6" s="558">
        <v>1.5</v>
      </c>
      <c r="P6" s="559"/>
      <c r="Q6" s="558">
        <v>2.5</v>
      </c>
      <c r="R6" s="559"/>
      <c r="S6" s="560" t="s">
        <v>254</v>
      </c>
    </row>
    <row r="7" spans="1:19" s="303" customFormat="1" ht="30.75" customHeight="1">
      <c r="A7" s="304"/>
      <c r="B7" s="563"/>
      <c r="C7" s="294" t="s">
        <v>257</v>
      </c>
      <c r="D7" s="294" t="s">
        <v>256</v>
      </c>
      <c r="E7" s="294" t="s">
        <v>257</v>
      </c>
      <c r="F7" s="294" t="s">
        <v>256</v>
      </c>
      <c r="G7" s="294" t="s">
        <v>257</v>
      </c>
      <c r="H7" s="294" t="s">
        <v>256</v>
      </c>
      <c r="I7" s="294" t="s">
        <v>257</v>
      </c>
      <c r="J7" s="294" t="s">
        <v>256</v>
      </c>
      <c r="K7" s="294" t="s">
        <v>257</v>
      </c>
      <c r="L7" s="294" t="s">
        <v>256</v>
      </c>
      <c r="M7" s="294" t="s">
        <v>257</v>
      </c>
      <c r="N7" s="294" t="s">
        <v>256</v>
      </c>
      <c r="O7" s="294" t="s">
        <v>257</v>
      </c>
      <c r="P7" s="294" t="s">
        <v>256</v>
      </c>
      <c r="Q7" s="294" t="s">
        <v>257</v>
      </c>
      <c r="R7" s="294" t="s">
        <v>256</v>
      </c>
      <c r="S7" s="561"/>
    </row>
    <row r="8" spans="1:19" s="173" customFormat="1">
      <c r="A8" s="171">
        <v>1</v>
      </c>
      <c r="B8" s="1" t="s">
        <v>97</v>
      </c>
      <c r="C8" s="172">
        <v>32371130.730000004</v>
      </c>
      <c r="D8" s="172"/>
      <c r="E8" s="172"/>
      <c r="F8" s="172"/>
      <c r="G8" s="172"/>
      <c r="H8" s="172"/>
      <c r="I8" s="172"/>
      <c r="J8" s="172"/>
      <c r="K8" s="172"/>
      <c r="L8" s="172"/>
      <c r="M8" s="172">
        <v>206228592.8168</v>
      </c>
      <c r="N8" s="172"/>
      <c r="O8" s="172"/>
      <c r="P8" s="172"/>
      <c r="Q8" s="172"/>
      <c r="R8" s="172"/>
      <c r="S8" s="317">
        <v>206228592.8168</v>
      </c>
    </row>
    <row r="9" spans="1:19" s="173" customFormat="1">
      <c r="A9" s="171">
        <v>2</v>
      </c>
      <c r="B9" s="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317">
        <v>0</v>
      </c>
    </row>
    <row r="10" spans="1:19" s="173" customFormat="1">
      <c r="A10" s="171">
        <v>3</v>
      </c>
      <c r="B10" s="1" t="s">
        <v>276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317">
        <v>0</v>
      </c>
    </row>
    <row r="11" spans="1:19" s="173" customFormat="1">
      <c r="A11" s="171">
        <v>4</v>
      </c>
      <c r="B11" s="1" t="s">
        <v>99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317">
        <v>0</v>
      </c>
    </row>
    <row r="12" spans="1:19" s="173" customFormat="1">
      <c r="A12" s="171">
        <v>5</v>
      </c>
      <c r="B12" s="1" t="s">
        <v>100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317">
        <v>0</v>
      </c>
    </row>
    <row r="13" spans="1:19" s="173" customFormat="1">
      <c r="A13" s="171">
        <v>6</v>
      </c>
      <c r="B13" s="1" t="s">
        <v>101</v>
      </c>
      <c r="C13" s="172"/>
      <c r="D13" s="172"/>
      <c r="E13" s="172">
        <v>89182446.441800013</v>
      </c>
      <c r="F13" s="172"/>
      <c r="G13" s="172"/>
      <c r="H13" s="172"/>
      <c r="I13" s="172">
        <v>4673257.3453000002</v>
      </c>
      <c r="J13" s="172"/>
      <c r="K13" s="172"/>
      <c r="L13" s="172"/>
      <c r="M13" s="172">
        <v>0</v>
      </c>
      <c r="N13" s="172"/>
      <c r="O13" s="172"/>
      <c r="P13" s="172"/>
      <c r="Q13" s="172"/>
      <c r="R13" s="172"/>
      <c r="S13" s="317">
        <v>20173117.961010002</v>
      </c>
    </row>
    <row r="14" spans="1:19" s="173" customFormat="1">
      <c r="A14" s="171">
        <v>7</v>
      </c>
      <c r="B14" s="1" t="s">
        <v>102</v>
      </c>
      <c r="C14" s="172"/>
      <c r="D14" s="172"/>
      <c r="E14" s="172"/>
      <c r="F14" s="172"/>
      <c r="G14" s="172">
        <v>0</v>
      </c>
      <c r="H14" s="172"/>
      <c r="I14" s="172">
        <v>0</v>
      </c>
      <c r="J14" s="172"/>
      <c r="K14" s="172">
        <v>0</v>
      </c>
      <c r="L14" s="172"/>
      <c r="M14" s="172">
        <v>641678530.97469997</v>
      </c>
      <c r="N14" s="172">
        <v>56952780.134522803</v>
      </c>
      <c r="O14" s="172">
        <v>0</v>
      </c>
      <c r="P14" s="172"/>
      <c r="Q14" s="172"/>
      <c r="R14" s="172"/>
      <c r="S14" s="317">
        <v>698631311.10922277</v>
      </c>
    </row>
    <row r="15" spans="1:19" s="173" customFormat="1">
      <c r="A15" s="171">
        <v>8</v>
      </c>
      <c r="B15" s="1" t="s">
        <v>103</v>
      </c>
      <c r="C15" s="172"/>
      <c r="D15" s="172"/>
      <c r="E15" s="172"/>
      <c r="F15" s="172"/>
      <c r="G15" s="172">
        <v>0</v>
      </c>
      <c r="H15" s="172"/>
      <c r="I15" s="172">
        <v>0</v>
      </c>
      <c r="J15" s="172"/>
      <c r="K15" s="172">
        <v>437895037.13599986</v>
      </c>
      <c r="L15" s="172"/>
      <c r="M15" s="172">
        <v>0</v>
      </c>
      <c r="N15" s="172"/>
      <c r="O15" s="172">
        <v>0</v>
      </c>
      <c r="P15" s="172"/>
      <c r="Q15" s="172"/>
      <c r="R15" s="172"/>
      <c r="S15" s="317">
        <v>328421277.85199988</v>
      </c>
    </row>
    <row r="16" spans="1:19" s="173" customFormat="1">
      <c r="A16" s="171">
        <v>9</v>
      </c>
      <c r="B16" s="1" t="s">
        <v>104</v>
      </c>
      <c r="C16" s="172"/>
      <c r="D16" s="172"/>
      <c r="E16" s="172"/>
      <c r="F16" s="172"/>
      <c r="G16" s="172">
        <v>0</v>
      </c>
      <c r="H16" s="172"/>
      <c r="I16" s="172">
        <v>0</v>
      </c>
      <c r="J16" s="172"/>
      <c r="K16" s="172">
        <v>0</v>
      </c>
      <c r="L16" s="172"/>
      <c r="M16" s="172">
        <v>0</v>
      </c>
      <c r="N16" s="172"/>
      <c r="O16" s="172">
        <v>0</v>
      </c>
      <c r="P16" s="172"/>
      <c r="Q16" s="172"/>
      <c r="R16" s="172"/>
      <c r="S16" s="317">
        <v>0</v>
      </c>
    </row>
    <row r="17" spans="1:19" s="173" customFormat="1">
      <c r="A17" s="171">
        <v>10</v>
      </c>
      <c r="B17" s="1" t="s">
        <v>105</v>
      </c>
      <c r="C17" s="172"/>
      <c r="D17" s="172"/>
      <c r="E17" s="172"/>
      <c r="F17" s="172"/>
      <c r="G17" s="172">
        <v>0</v>
      </c>
      <c r="H17" s="172"/>
      <c r="I17" s="172">
        <v>0</v>
      </c>
      <c r="J17" s="172"/>
      <c r="K17" s="172">
        <v>0</v>
      </c>
      <c r="L17" s="172"/>
      <c r="M17" s="172">
        <v>5066208.5388000002</v>
      </c>
      <c r="N17" s="172"/>
      <c r="O17" s="172">
        <v>0</v>
      </c>
      <c r="P17" s="172"/>
      <c r="Q17" s="172"/>
      <c r="R17" s="172"/>
      <c r="S17" s="317">
        <v>5066208.5388000002</v>
      </c>
    </row>
    <row r="18" spans="1:19" s="173" customFormat="1">
      <c r="A18" s="171">
        <v>11</v>
      </c>
      <c r="B18" s="1" t="s">
        <v>106</v>
      </c>
      <c r="C18" s="172"/>
      <c r="D18" s="172"/>
      <c r="E18" s="172"/>
      <c r="F18" s="172"/>
      <c r="G18" s="172">
        <v>0</v>
      </c>
      <c r="H18" s="172"/>
      <c r="I18" s="172">
        <v>0</v>
      </c>
      <c r="J18" s="172"/>
      <c r="K18" s="172">
        <v>0</v>
      </c>
      <c r="L18" s="172"/>
      <c r="M18" s="172">
        <v>0</v>
      </c>
      <c r="N18" s="172"/>
      <c r="O18" s="172">
        <v>17577669.057696313</v>
      </c>
      <c r="P18" s="172"/>
      <c r="Q18" s="172">
        <v>5285933.4000000004</v>
      </c>
      <c r="R18" s="172"/>
      <c r="S18" s="317">
        <v>39581337.086544469</v>
      </c>
    </row>
    <row r="19" spans="1:19" s="173" customFormat="1">
      <c r="A19" s="171">
        <v>12</v>
      </c>
      <c r="B19" s="1" t="s">
        <v>107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317">
        <v>0</v>
      </c>
    </row>
    <row r="20" spans="1:19" s="173" customFormat="1">
      <c r="A20" s="171">
        <v>13</v>
      </c>
      <c r="B20" s="1" t="s">
        <v>253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317">
        <v>0</v>
      </c>
    </row>
    <row r="21" spans="1:19" s="173" customFormat="1">
      <c r="A21" s="171">
        <v>14</v>
      </c>
      <c r="B21" s="1" t="s">
        <v>109</v>
      </c>
      <c r="C21" s="172">
        <v>46764798.719999999</v>
      </c>
      <c r="D21" s="172"/>
      <c r="E21" s="172">
        <v>0</v>
      </c>
      <c r="F21" s="172"/>
      <c r="G21" s="172">
        <v>0</v>
      </c>
      <c r="H21" s="172"/>
      <c r="I21" s="172">
        <v>0</v>
      </c>
      <c r="J21" s="172"/>
      <c r="K21" s="172">
        <v>0</v>
      </c>
      <c r="L21" s="172"/>
      <c r="M21" s="172">
        <v>87930830.174343958</v>
      </c>
      <c r="N21" s="172"/>
      <c r="O21" s="172">
        <v>0</v>
      </c>
      <c r="P21" s="172"/>
      <c r="Q21" s="172">
        <v>0</v>
      </c>
      <c r="R21" s="172"/>
      <c r="S21" s="317">
        <v>87930830.174343958</v>
      </c>
    </row>
    <row r="22" spans="1:19" ht="13.5" thickBot="1">
      <c r="A22" s="174"/>
      <c r="B22" s="175" t="s">
        <v>110</v>
      </c>
      <c r="C22" s="176">
        <v>79135929.450000003</v>
      </c>
      <c r="D22" s="176">
        <v>0</v>
      </c>
      <c r="E22" s="176">
        <v>89182446.441800013</v>
      </c>
      <c r="F22" s="176">
        <v>0</v>
      </c>
      <c r="G22" s="176">
        <v>0</v>
      </c>
      <c r="H22" s="176">
        <v>0</v>
      </c>
      <c r="I22" s="176">
        <v>4673257.3453000002</v>
      </c>
      <c r="J22" s="176">
        <v>0</v>
      </c>
      <c r="K22" s="176">
        <v>437895037.13599986</v>
      </c>
      <c r="L22" s="176">
        <v>0</v>
      </c>
      <c r="M22" s="176">
        <v>940904162.50464392</v>
      </c>
      <c r="N22" s="176">
        <v>56952780.134522803</v>
      </c>
      <c r="O22" s="176">
        <v>17577669.057696313</v>
      </c>
      <c r="P22" s="176">
        <v>0</v>
      </c>
      <c r="Q22" s="176">
        <v>5285933.4000000004</v>
      </c>
      <c r="R22" s="176">
        <v>0</v>
      </c>
      <c r="S22" s="318">
        <v>1386032675.5387213</v>
      </c>
    </row>
    <row r="25" spans="1:19"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</row>
    <row r="26" spans="1:19"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</row>
    <row r="27" spans="1:19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</row>
    <row r="28" spans="1:19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</row>
    <row r="29" spans="1:19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</row>
    <row r="30" spans="1:19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</row>
    <row r="31" spans="1:19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</row>
    <row r="32" spans="1:19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</row>
    <row r="33" spans="3:19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</row>
    <row r="34" spans="3:19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</row>
    <row r="35" spans="3:19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</row>
    <row r="36" spans="3:19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</row>
    <row r="37" spans="3:19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</row>
    <row r="38" spans="3:19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</row>
    <row r="39" spans="3:19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</row>
    <row r="40" spans="3:19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</row>
    <row r="41" spans="3:19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</row>
    <row r="42" spans="3:19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</row>
    <row r="43" spans="3:19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</row>
    <row r="44" spans="3:19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</row>
    <row r="45" spans="3:19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</row>
    <row r="46" spans="3:19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="85" zoomScaleNormal="85" workbookViewId="0">
      <pane xSplit="2" ySplit="6" topLeftCell="C7" activePane="bottomRight" state="frozen"/>
      <selection activeCell="D6" sqref="D6:D41"/>
      <selection pane="topRight" activeCell="D6" sqref="D6:D41"/>
      <selection pane="bottomLeft" activeCell="D6" sqref="D6:D41"/>
      <selection pane="bottomRight" activeCell="H38" sqref="H38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30</v>
      </c>
      <c r="B1" s="4" t="str">
        <f>'Info '!C2</f>
        <v>JSC ProCredit Bank</v>
      </c>
    </row>
    <row r="2" spans="1:22">
      <c r="A2" s="2" t="s">
        <v>31</v>
      </c>
      <c r="B2" s="453">
        <f>'1. key ratios '!B2</f>
        <v>43738</v>
      </c>
    </row>
    <row r="4" spans="1:22" ht="13.5" thickBot="1">
      <c r="A4" s="4" t="s">
        <v>373</v>
      </c>
      <c r="B4" s="177" t="s">
        <v>96</v>
      </c>
      <c r="V4" s="48" t="s">
        <v>73</v>
      </c>
    </row>
    <row r="5" spans="1:22" ht="12.75" customHeight="1">
      <c r="A5" s="178"/>
      <c r="B5" s="179"/>
      <c r="C5" s="564" t="s">
        <v>284</v>
      </c>
      <c r="D5" s="565"/>
      <c r="E5" s="565"/>
      <c r="F5" s="565"/>
      <c r="G5" s="565"/>
      <c r="H5" s="565"/>
      <c r="I5" s="565"/>
      <c r="J5" s="565"/>
      <c r="K5" s="565"/>
      <c r="L5" s="566"/>
      <c r="M5" s="567" t="s">
        <v>285</v>
      </c>
      <c r="N5" s="568"/>
      <c r="O5" s="568"/>
      <c r="P5" s="568"/>
      <c r="Q5" s="568"/>
      <c r="R5" s="568"/>
      <c r="S5" s="569"/>
      <c r="T5" s="572" t="s">
        <v>371</v>
      </c>
      <c r="U5" s="572" t="s">
        <v>372</v>
      </c>
      <c r="V5" s="570" t="s">
        <v>122</v>
      </c>
    </row>
    <row r="6" spans="1:22" s="112" customFormat="1" ht="102">
      <c r="A6" s="109"/>
      <c r="B6" s="180"/>
      <c r="C6" s="181" t="s">
        <v>111</v>
      </c>
      <c r="D6" s="270" t="s">
        <v>112</v>
      </c>
      <c r="E6" s="207" t="s">
        <v>287</v>
      </c>
      <c r="F6" s="207" t="s">
        <v>288</v>
      </c>
      <c r="G6" s="270" t="s">
        <v>291</v>
      </c>
      <c r="H6" s="270" t="s">
        <v>286</v>
      </c>
      <c r="I6" s="270" t="s">
        <v>113</v>
      </c>
      <c r="J6" s="270" t="s">
        <v>114</v>
      </c>
      <c r="K6" s="182" t="s">
        <v>115</v>
      </c>
      <c r="L6" s="183" t="s">
        <v>116</v>
      </c>
      <c r="M6" s="181" t="s">
        <v>289</v>
      </c>
      <c r="N6" s="182" t="s">
        <v>117</v>
      </c>
      <c r="O6" s="182" t="s">
        <v>118</v>
      </c>
      <c r="P6" s="182" t="s">
        <v>119</v>
      </c>
      <c r="Q6" s="182" t="s">
        <v>120</v>
      </c>
      <c r="R6" s="182" t="s">
        <v>121</v>
      </c>
      <c r="S6" s="296" t="s">
        <v>290</v>
      </c>
      <c r="T6" s="573"/>
      <c r="U6" s="573"/>
      <c r="V6" s="571"/>
    </row>
    <row r="7" spans="1:22" s="173" customFormat="1">
      <c r="A7" s="184">
        <v>1</v>
      </c>
      <c r="B7" s="1" t="s">
        <v>97</v>
      </c>
      <c r="C7" s="185"/>
      <c r="D7" s="172"/>
      <c r="E7" s="172"/>
      <c r="F7" s="172"/>
      <c r="G7" s="172"/>
      <c r="H7" s="172"/>
      <c r="I7" s="172"/>
      <c r="J7" s="172"/>
      <c r="K7" s="172"/>
      <c r="L7" s="186"/>
      <c r="M7" s="185"/>
      <c r="N7" s="172"/>
      <c r="O7" s="172">
        <v>145279826.0508</v>
      </c>
      <c r="P7" s="172"/>
      <c r="Q7" s="172"/>
      <c r="R7" s="172"/>
      <c r="S7" s="186"/>
      <c r="T7" s="305">
        <v>145279826.0508</v>
      </c>
      <c r="U7" s="305"/>
      <c r="V7" s="187">
        <v>145279826.0508</v>
      </c>
    </row>
    <row r="8" spans="1:22" s="173" customFormat="1">
      <c r="A8" s="184">
        <v>2</v>
      </c>
      <c r="B8" s="1" t="s">
        <v>98</v>
      </c>
      <c r="C8" s="185"/>
      <c r="D8" s="172"/>
      <c r="E8" s="172"/>
      <c r="F8" s="172"/>
      <c r="G8" s="172"/>
      <c r="H8" s="172"/>
      <c r="I8" s="172"/>
      <c r="J8" s="172"/>
      <c r="K8" s="172"/>
      <c r="L8" s="186"/>
      <c r="M8" s="185"/>
      <c r="N8" s="172"/>
      <c r="O8" s="172"/>
      <c r="P8" s="172"/>
      <c r="Q8" s="172"/>
      <c r="R8" s="172"/>
      <c r="S8" s="186"/>
      <c r="T8" s="305">
        <v>0</v>
      </c>
      <c r="U8" s="305"/>
      <c r="V8" s="187">
        <v>0</v>
      </c>
    </row>
    <row r="9" spans="1:22" s="173" customFormat="1">
      <c r="A9" s="184">
        <v>3</v>
      </c>
      <c r="B9" s="1" t="s">
        <v>277</v>
      </c>
      <c r="C9" s="185"/>
      <c r="D9" s="172"/>
      <c r="E9" s="172"/>
      <c r="F9" s="172"/>
      <c r="G9" s="172"/>
      <c r="H9" s="172"/>
      <c r="I9" s="172"/>
      <c r="J9" s="172"/>
      <c r="K9" s="172"/>
      <c r="L9" s="186"/>
      <c r="M9" s="185"/>
      <c r="N9" s="172"/>
      <c r="O9" s="172"/>
      <c r="P9" s="172"/>
      <c r="Q9" s="172"/>
      <c r="R9" s="172"/>
      <c r="S9" s="186"/>
      <c r="T9" s="305">
        <v>0</v>
      </c>
      <c r="U9" s="305"/>
      <c r="V9" s="187">
        <v>0</v>
      </c>
    </row>
    <row r="10" spans="1:22" s="173" customFormat="1">
      <c r="A10" s="184">
        <v>4</v>
      </c>
      <c r="B10" s="1" t="s">
        <v>99</v>
      </c>
      <c r="C10" s="185"/>
      <c r="D10" s="172"/>
      <c r="E10" s="172"/>
      <c r="F10" s="172"/>
      <c r="G10" s="172"/>
      <c r="H10" s="172"/>
      <c r="I10" s="172"/>
      <c r="J10" s="172"/>
      <c r="K10" s="172"/>
      <c r="L10" s="186"/>
      <c r="M10" s="185"/>
      <c r="N10" s="172"/>
      <c r="O10" s="172"/>
      <c r="P10" s="172"/>
      <c r="Q10" s="172"/>
      <c r="R10" s="172"/>
      <c r="S10" s="186"/>
      <c r="T10" s="305">
        <v>0</v>
      </c>
      <c r="U10" s="305"/>
      <c r="V10" s="187">
        <v>0</v>
      </c>
    </row>
    <row r="11" spans="1:22" s="173" customFormat="1">
      <c r="A11" s="184">
        <v>5</v>
      </c>
      <c r="B11" s="1" t="s">
        <v>100</v>
      </c>
      <c r="C11" s="185"/>
      <c r="D11" s="172"/>
      <c r="E11" s="172"/>
      <c r="F11" s="172"/>
      <c r="G11" s="172"/>
      <c r="H11" s="172"/>
      <c r="I11" s="172"/>
      <c r="J11" s="172"/>
      <c r="K11" s="172"/>
      <c r="L11" s="186"/>
      <c r="M11" s="185"/>
      <c r="N11" s="172"/>
      <c r="O11" s="172"/>
      <c r="P11" s="172"/>
      <c r="Q11" s="172"/>
      <c r="R11" s="172"/>
      <c r="S11" s="186"/>
      <c r="T11" s="305">
        <v>0</v>
      </c>
      <c r="U11" s="305"/>
      <c r="V11" s="187">
        <v>0</v>
      </c>
    </row>
    <row r="12" spans="1:22" s="173" customFormat="1">
      <c r="A12" s="184">
        <v>6</v>
      </c>
      <c r="B12" s="1" t="s">
        <v>101</v>
      </c>
      <c r="C12" s="185"/>
      <c r="D12" s="172"/>
      <c r="E12" s="172"/>
      <c r="F12" s="172"/>
      <c r="G12" s="172"/>
      <c r="H12" s="172"/>
      <c r="I12" s="172"/>
      <c r="J12" s="172"/>
      <c r="K12" s="172"/>
      <c r="L12" s="186"/>
      <c r="M12" s="185"/>
      <c r="N12" s="172"/>
      <c r="O12" s="172"/>
      <c r="P12" s="172"/>
      <c r="Q12" s="172"/>
      <c r="R12" s="172"/>
      <c r="S12" s="186"/>
      <c r="T12" s="305">
        <v>0</v>
      </c>
      <c r="U12" s="305"/>
      <c r="V12" s="187">
        <v>0</v>
      </c>
    </row>
    <row r="13" spans="1:22" s="173" customFormat="1">
      <c r="A13" s="184">
        <v>7</v>
      </c>
      <c r="B13" s="1" t="s">
        <v>102</v>
      </c>
      <c r="C13" s="185"/>
      <c r="D13" s="172">
        <v>4962401.0376715204</v>
      </c>
      <c r="E13" s="172"/>
      <c r="F13" s="172"/>
      <c r="G13" s="172"/>
      <c r="H13" s="172"/>
      <c r="I13" s="172"/>
      <c r="J13" s="172"/>
      <c r="K13" s="172"/>
      <c r="L13" s="186"/>
      <c r="M13" s="185"/>
      <c r="N13" s="172"/>
      <c r="O13" s="172">
        <v>51540337.635600001</v>
      </c>
      <c r="P13" s="172"/>
      <c r="Q13" s="172"/>
      <c r="R13" s="172"/>
      <c r="S13" s="186"/>
      <c r="T13" s="305">
        <v>52372175.458400004</v>
      </c>
      <c r="U13" s="305">
        <v>4130563.2148715206</v>
      </c>
      <c r="V13" s="187">
        <v>56502738.673271522</v>
      </c>
    </row>
    <row r="14" spans="1:22" s="173" customFormat="1">
      <c r="A14" s="184">
        <v>8</v>
      </c>
      <c r="B14" s="1" t="s">
        <v>103</v>
      </c>
      <c r="C14" s="185"/>
      <c r="D14" s="172">
        <v>990220.01900000009</v>
      </c>
      <c r="E14" s="172"/>
      <c r="F14" s="172"/>
      <c r="G14" s="172"/>
      <c r="H14" s="172"/>
      <c r="I14" s="172"/>
      <c r="J14" s="172"/>
      <c r="K14" s="172"/>
      <c r="L14" s="186"/>
      <c r="M14" s="185"/>
      <c r="N14" s="172"/>
      <c r="O14" s="172">
        <v>7430426.4322999995</v>
      </c>
      <c r="P14" s="172"/>
      <c r="Q14" s="172"/>
      <c r="R14" s="172"/>
      <c r="S14" s="186"/>
      <c r="T14" s="305">
        <v>8420646.4512999989</v>
      </c>
      <c r="U14" s="305"/>
      <c r="V14" s="187">
        <v>8420646.4512999989</v>
      </c>
    </row>
    <row r="15" spans="1:22" s="173" customFormat="1">
      <c r="A15" s="184">
        <v>9</v>
      </c>
      <c r="B15" s="1" t="s">
        <v>104</v>
      </c>
      <c r="C15" s="185"/>
      <c r="D15" s="172">
        <v>0</v>
      </c>
      <c r="E15" s="172"/>
      <c r="F15" s="172"/>
      <c r="G15" s="172"/>
      <c r="H15" s="172"/>
      <c r="I15" s="172"/>
      <c r="J15" s="172"/>
      <c r="K15" s="172"/>
      <c r="L15" s="186"/>
      <c r="M15" s="185"/>
      <c r="N15" s="172"/>
      <c r="O15" s="172">
        <v>0</v>
      </c>
      <c r="P15" s="172"/>
      <c r="Q15" s="172"/>
      <c r="R15" s="172"/>
      <c r="S15" s="186"/>
      <c r="T15" s="305">
        <v>0</v>
      </c>
      <c r="U15" s="305"/>
      <c r="V15" s="187">
        <v>0</v>
      </c>
    </row>
    <row r="16" spans="1:22" s="173" customFormat="1">
      <c r="A16" s="184">
        <v>10</v>
      </c>
      <c r="B16" s="1" t="s">
        <v>105</v>
      </c>
      <c r="C16" s="185"/>
      <c r="D16" s="172">
        <v>0</v>
      </c>
      <c r="E16" s="172"/>
      <c r="F16" s="172"/>
      <c r="G16" s="172"/>
      <c r="H16" s="172"/>
      <c r="I16" s="172"/>
      <c r="J16" s="172"/>
      <c r="K16" s="172"/>
      <c r="L16" s="186"/>
      <c r="M16" s="185"/>
      <c r="N16" s="172"/>
      <c r="O16" s="172">
        <v>299592.80499999999</v>
      </c>
      <c r="P16" s="172"/>
      <c r="Q16" s="172"/>
      <c r="R16" s="172"/>
      <c r="S16" s="186"/>
      <c r="T16" s="305">
        <v>299592.80499999999</v>
      </c>
      <c r="U16" s="305"/>
      <c r="V16" s="187">
        <v>299592.80499999999</v>
      </c>
    </row>
    <row r="17" spans="1:22" s="173" customFormat="1">
      <c r="A17" s="184">
        <v>11</v>
      </c>
      <c r="B17" s="1" t="s">
        <v>106</v>
      </c>
      <c r="C17" s="185"/>
      <c r="D17" s="172">
        <v>0</v>
      </c>
      <c r="E17" s="172"/>
      <c r="F17" s="172"/>
      <c r="G17" s="172"/>
      <c r="H17" s="172"/>
      <c r="I17" s="172"/>
      <c r="J17" s="172"/>
      <c r="K17" s="172"/>
      <c r="L17" s="186"/>
      <c r="M17" s="185"/>
      <c r="N17" s="172"/>
      <c r="O17" s="172">
        <v>0</v>
      </c>
      <c r="P17" s="172"/>
      <c r="Q17" s="172"/>
      <c r="R17" s="172"/>
      <c r="S17" s="186"/>
      <c r="T17" s="305">
        <v>0</v>
      </c>
      <c r="U17" s="305"/>
      <c r="V17" s="187">
        <v>0</v>
      </c>
    </row>
    <row r="18" spans="1:22" s="173" customFormat="1">
      <c r="A18" s="184">
        <v>12</v>
      </c>
      <c r="B18" s="1" t="s">
        <v>107</v>
      </c>
      <c r="C18" s="185"/>
      <c r="D18" s="172"/>
      <c r="E18" s="172"/>
      <c r="F18" s="172"/>
      <c r="G18" s="172"/>
      <c r="H18" s="172"/>
      <c r="I18" s="172"/>
      <c r="J18" s="172"/>
      <c r="K18" s="172"/>
      <c r="L18" s="186"/>
      <c r="M18" s="185"/>
      <c r="N18" s="172"/>
      <c r="O18" s="172"/>
      <c r="P18" s="172"/>
      <c r="Q18" s="172"/>
      <c r="R18" s="172"/>
      <c r="S18" s="186"/>
      <c r="T18" s="305">
        <v>0</v>
      </c>
      <c r="U18" s="305"/>
      <c r="V18" s="187">
        <v>0</v>
      </c>
    </row>
    <row r="19" spans="1:22" s="173" customFormat="1">
      <c r="A19" s="184">
        <v>13</v>
      </c>
      <c r="B19" s="1" t="s">
        <v>108</v>
      </c>
      <c r="C19" s="185"/>
      <c r="D19" s="172"/>
      <c r="E19" s="172"/>
      <c r="F19" s="172"/>
      <c r="G19" s="172"/>
      <c r="H19" s="172"/>
      <c r="I19" s="172"/>
      <c r="J19" s="172"/>
      <c r="K19" s="172"/>
      <c r="L19" s="186"/>
      <c r="M19" s="185"/>
      <c r="N19" s="172"/>
      <c r="O19" s="172"/>
      <c r="P19" s="172"/>
      <c r="Q19" s="172"/>
      <c r="R19" s="172"/>
      <c r="S19" s="186"/>
      <c r="T19" s="305">
        <v>0</v>
      </c>
      <c r="U19" s="305"/>
      <c r="V19" s="187">
        <v>0</v>
      </c>
    </row>
    <row r="20" spans="1:22" s="173" customFormat="1">
      <c r="A20" s="184">
        <v>14</v>
      </c>
      <c r="B20" s="1" t="s">
        <v>109</v>
      </c>
      <c r="C20" s="185">
        <v>0</v>
      </c>
      <c r="D20" s="172">
        <v>0</v>
      </c>
      <c r="E20" s="172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86">
        <v>0</v>
      </c>
      <c r="M20" s="185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86">
        <v>0</v>
      </c>
      <c r="T20" s="305">
        <v>0</v>
      </c>
      <c r="U20" s="305"/>
      <c r="V20" s="187">
        <v>0</v>
      </c>
    </row>
    <row r="21" spans="1:22" ht="13.5" thickBot="1">
      <c r="A21" s="174"/>
      <c r="B21" s="188" t="s">
        <v>110</v>
      </c>
      <c r="C21" s="189">
        <v>0</v>
      </c>
      <c r="D21" s="176">
        <v>5952621.0566715207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90">
        <v>0</v>
      </c>
      <c r="M21" s="189">
        <v>0</v>
      </c>
      <c r="N21" s="176">
        <v>0</v>
      </c>
      <c r="O21" s="176">
        <v>204550182.9237</v>
      </c>
      <c r="P21" s="176">
        <v>0</v>
      </c>
      <c r="Q21" s="176">
        <v>0</v>
      </c>
      <c r="R21" s="176">
        <v>0</v>
      </c>
      <c r="S21" s="190">
        <v>0</v>
      </c>
      <c r="T21" s="190">
        <v>206372240.76550001</v>
      </c>
      <c r="U21" s="190">
        <v>4130563.2148715206</v>
      </c>
      <c r="V21" s="191">
        <v>210502803.98037151</v>
      </c>
    </row>
    <row r="24" spans="1:22">
      <c r="A24" s="7"/>
      <c r="B24" s="7"/>
      <c r="C24" s="86"/>
      <c r="D24" s="86"/>
      <c r="E24" s="86"/>
    </row>
    <row r="26" spans="1:22"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</row>
    <row r="27" spans="1:22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</row>
    <row r="28" spans="1:2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</row>
    <row r="29" spans="1:22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</row>
    <row r="30" spans="1:22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</row>
    <row r="31" spans="1:22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</row>
    <row r="32" spans="1:22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</row>
    <row r="33" spans="3:22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</row>
    <row r="34" spans="3:22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</row>
    <row r="35" spans="3:22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</row>
    <row r="36" spans="3:22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</row>
    <row r="37" spans="3:22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</row>
    <row r="38" spans="3:22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</row>
    <row r="39" spans="3:22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</row>
    <row r="40" spans="3:22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</row>
    <row r="41" spans="3:22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</row>
    <row r="42" spans="3:22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</row>
    <row r="43" spans="3:22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</row>
    <row r="44" spans="3:22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3:22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</row>
    <row r="46" spans="3:22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</row>
    <row r="47" spans="3:22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</row>
    <row r="48" spans="3:22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5" zoomScaleNormal="85" workbookViewId="0">
      <pane xSplit="1" ySplit="7" topLeftCell="B8" activePane="bottomRight" state="frozen"/>
      <selection activeCell="D6" sqref="D6:D41"/>
      <selection pane="topRight" activeCell="D6" sqref="D6:D41"/>
      <selection pane="bottomLeft" activeCell="D6" sqref="D6:D41"/>
      <selection pane="bottomRight" activeCell="O44" sqref="O44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3.7109375" style="306" customWidth="1"/>
    <col min="4" max="4" width="14.85546875" style="306" bestFit="1" customWidth="1"/>
    <col min="5" max="5" width="17.7109375" style="306" customWidth="1"/>
    <col min="6" max="6" width="15.85546875" style="306" customWidth="1"/>
    <col min="7" max="7" width="17.42578125" style="306" customWidth="1"/>
    <col min="8" max="8" width="15.28515625" style="306" customWidth="1"/>
    <col min="9" max="16384" width="9.140625" style="46"/>
  </cols>
  <sheetData>
    <row r="1" spans="1:9">
      <c r="A1" s="2" t="s">
        <v>30</v>
      </c>
      <c r="B1" s="4" t="str">
        <f>'Info '!C2</f>
        <v>JSC ProCredit Bank</v>
      </c>
    </row>
    <row r="2" spans="1:9">
      <c r="A2" s="2" t="s">
        <v>31</v>
      </c>
      <c r="B2" s="453">
        <f>'1. key ratios '!B2</f>
        <v>43738</v>
      </c>
    </row>
    <row r="4" spans="1:9" ht="13.5" thickBot="1">
      <c r="A4" s="2" t="s">
        <v>259</v>
      </c>
      <c r="B4" s="177" t="s">
        <v>383</v>
      </c>
    </row>
    <row r="5" spans="1:9">
      <c r="A5" s="178"/>
      <c r="B5" s="192"/>
      <c r="C5" s="307" t="s">
        <v>0</v>
      </c>
      <c r="D5" s="307" t="s">
        <v>1</v>
      </c>
      <c r="E5" s="307" t="s">
        <v>2</v>
      </c>
      <c r="F5" s="307" t="s">
        <v>3</v>
      </c>
      <c r="G5" s="308" t="s">
        <v>4</v>
      </c>
      <c r="H5" s="309" t="s">
        <v>5</v>
      </c>
      <c r="I5" s="193"/>
    </row>
    <row r="6" spans="1:9" s="193" customFormat="1" ht="12.75" customHeight="1">
      <c r="A6" s="194"/>
      <c r="B6" s="576" t="s">
        <v>258</v>
      </c>
      <c r="C6" s="578" t="s">
        <v>375</v>
      </c>
      <c r="D6" s="580" t="s">
        <v>374</v>
      </c>
      <c r="E6" s="581"/>
      <c r="F6" s="578" t="s">
        <v>379</v>
      </c>
      <c r="G6" s="578" t="s">
        <v>380</v>
      </c>
      <c r="H6" s="574" t="s">
        <v>378</v>
      </c>
    </row>
    <row r="7" spans="1:9" ht="38.25">
      <c r="A7" s="196"/>
      <c r="B7" s="577"/>
      <c r="C7" s="579"/>
      <c r="D7" s="310" t="s">
        <v>377</v>
      </c>
      <c r="E7" s="310" t="s">
        <v>376</v>
      </c>
      <c r="F7" s="579"/>
      <c r="G7" s="579"/>
      <c r="H7" s="575"/>
      <c r="I7" s="193"/>
    </row>
    <row r="8" spans="1:9">
      <c r="A8" s="194">
        <v>1</v>
      </c>
      <c r="B8" s="1" t="s">
        <v>97</v>
      </c>
      <c r="C8" s="311">
        <v>238599723.54680002</v>
      </c>
      <c r="D8" s="312"/>
      <c r="E8" s="311"/>
      <c r="F8" s="311">
        <v>206228592.8168</v>
      </c>
      <c r="G8" s="313">
        <v>60948766.766000003</v>
      </c>
      <c r="H8" s="497">
        <v>0.25544357663115747</v>
      </c>
    </row>
    <row r="9" spans="1:9" ht="15" customHeight="1">
      <c r="A9" s="194">
        <v>2</v>
      </c>
      <c r="B9" s="1" t="s">
        <v>98</v>
      </c>
      <c r="C9" s="311">
        <v>0</v>
      </c>
      <c r="D9" s="312"/>
      <c r="E9" s="311"/>
      <c r="F9" s="311">
        <v>0</v>
      </c>
      <c r="G9" s="313">
        <v>0</v>
      </c>
      <c r="H9" s="497"/>
    </row>
    <row r="10" spans="1:9">
      <c r="A10" s="194">
        <v>3</v>
      </c>
      <c r="B10" s="1" t="s">
        <v>277</v>
      </c>
      <c r="C10" s="311">
        <v>0</v>
      </c>
      <c r="D10" s="312"/>
      <c r="E10" s="311"/>
      <c r="F10" s="311">
        <v>0</v>
      </c>
      <c r="G10" s="313">
        <v>0</v>
      </c>
      <c r="H10" s="497"/>
    </row>
    <row r="11" spans="1:9">
      <c r="A11" s="194">
        <v>4</v>
      </c>
      <c r="B11" s="1" t="s">
        <v>99</v>
      </c>
      <c r="C11" s="311">
        <v>0</v>
      </c>
      <c r="D11" s="312"/>
      <c r="E11" s="311"/>
      <c r="F11" s="311">
        <v>0</v>
      </c>
      <c r="G11" s="313">
        <v>0</v>
      </c>
      <c r="H11" s="497"/>
    </row>
    <row r="12" spans="1:9">
      <c r="A12" s="194">
        <v>5</v>
      </c>
      <c r="B12" s="1" t="s">
        <v>100</v>
      </c>
      <c r="C12" s="311">
        <v>0</v>
      </c>
      <c r="D12" s="312"/>
      <c r="E12" s="311"/>
      <c r="F12" s="311">
        <v>0</v>
      </c>
      <c r="G12" s="313">
        <v>0</v>
      </c>
      <c r="H12" s="497"/>
    </row>
    <row r="13" spans="1:9">
      <c r="A13" s="194">
        <v>6</v>
      </c>
      <c r="B13" s="1" t="s">
        <v>101</v>
      </c>
      <c r="C13" s="311">
        <v>93855703.787100017</v>
      </c>
      <c r="D13" s="312"/>
      <c r="E13" s="311"/>
      <c r="F13" s="311">
        <v>20173117.961010002</v>
      </c>
      <c r="G13" s="313">
        <v>20173117.961010002</v>
      </c>
      <c r="H13" s="497">
        <v>0.21493758127657547</v>
      </c>
    </row>
    <row r="14" spans="1:9">
      <c r="A14" s="194">
        <v>7</v>
      </c>
      <c r="B14" s="1" t="s">
        <v>102</v>
      </c>
      <c r="C14" s="311">
        <v>641678530.97469997</v>
      </c>
      <c r="D14" s="312">
        <v>92090712.401551992</v>
      </c>
      <c r="E14" s="311">
        <v>56952780.134522803</v>
      </c>
      <c r="F14" s="311">
        <v>698631311.10922277</v>
      </c>
      <c r="G14" s="313">
        <v>642128572.43595123</v>
      </c>
      <c r="H14" s="497">
        <v>0.91912366684000801</v>
      </c>
    </row>
    <row r="15" spans="1:9">
      <c r="A15" s="194">
        <v>8</v>
      </c>
      <c r="B15" s="1" t="s">
        <v>103</v>
      </c>
      <c r="C15" s="311">
        <v>437895037.13599986</v>
      </c>
      <c r="D15" s="312"/>
      <c r="E15" s="311"/>
      <c r="F15" s="311">
        <v>328421277.85199988</v>
      </c>
      <c r="G15" s="313">
        <v>320000631.40069985</v>
      </c>
      <c r="H15" s="497">
        <v>0.73077017153157464</v>
      </c>
    </row>
    <row r="16" spans="1:9">
      <c r="A16" s="194">
        <v>9</v>
      </c>
      <c r="B16" s="1" t="s">
        <v>104</v>
      </c>
      <c r="C16" s="311">
        <v>0</v>
      </c>
      <c r="D16" s="312"/>
      <c r="E16" s="311"/>
      <c r="F16" s="311">
        <v>0</v>
      </c>
      <c r="G16" s="313">
        <v>0</v>
      </c>
      <c r="H16" s="497"/>
    </row>
    <row r="17" spans="1:8">
      <c r="A17" s="194">
        <v>10</v>
      </c>
      <c r="B17" s="1" t="s">
        <v>105</v>
      </c>
      <c r="C17" s="311">
        <v>5066208.5388000002</v>
      </c>
      <c r="D17" s="312"/>
      <c r="E17" s="311"/>
      <c r="F17" s="311">
        <v>5066208.5388000002</v>
      </c>
      <c r="G17" s="313">
        <v>4766615.7338000005</v>
      </c>
      <c r="H17" s="497">
        <v>0.9408644940875327</v>
      </c>
    </row>
    <row r="18" spans="1:8">
      <c r="A18" s="194">
        <v>11</v>
      </c>
      <c r="B18" s="1" t="s">
        <v>106</v>
      </c>
      <c r="C18" s="311">
        <v>22863602.457696311</v>
      </c>
      <c r="D18" s="312"/>
      <c r="E18" s="311"/>
      <c r="F18" s="311">
        <v>39581337.086544469</v>
      </c>
      <c r="G18" s="313">
        <v>39581337.086544469</v>
      </c>
      <c r="H18" s="497">
        <v>1.7311942490156733</v>
      </c>
    </row>
    <row r="19" spans="1:8">
      <c r="A19" s="194">
        <v>12</v>
      </c>
      <c r="B19" s="1" t="s">
        <v>107</v>
      </c>
      <c r="C19" s="311">
        <v>0</v>
      </c>
      <c r="D19" s="312"/>
      <c r="E19" s="311"/>
      <c r="F19" s="311">
        <v>0</v>
      </c>
      <c r="G19" s="313">
        <v>0</v>
      </c>
      <c r="H19" s="497"/>
    </row>
    <row r="20" spans="1:8">
      <c r="A20" s="194">
        <v>13</v>
      </c>
      <c r="B20" s="1" t="s">
        <v>253</v>
      </c>
      <c r="C20" s="311">
        <v>0</v>
      </c>
      <c r="D20" s="312"/>
      <c r="E20" s="311"/>
      <c r="F20" s="311">
        <v>0</v>
      </c>
      <c r="G20" s="313">
        <v>0</v>
      </c>
      <c r="H20" s="497"/>
    </row>
    <row r="21" spans="1:8">
      <c r="A21" s="194">
        <v>14</v>
      </c>
      <c r="B21" s="1" t="s">
        <v>109</v>
      </c>
      <c r="C21" s="311">
        <v>134695628.89434397</v>
      </c>
      <c r="D21" s="312"/>
      <c r="E21" s="311"/>
      <c r="F21" s="311">
        <v>87930830.174343958</v>
      </c>
      <c r="G21" s="313">
        <v>87930830.174343958</v>
      </c>
      <c r="H21" s="497">
        <v>0.65281131166711737</v>
      </c>
    </row>
    <row r="22" spans="1:8" ht="13.5" thickBot="1">
      <c r="A22" s="197"/>
      <c r="B22" s="198" t="s">
        <v>110</v>
      </c>
      <c r="C22" s="314">
        <v>1574654435.3354402</v>
      </c>
      <c r="D22" s="314">
        <v>92090712.401551992</v>
      </c>
      <c r="E22" s="314">
        <v>56952780.134522803</v>
      </c>
      <c r="F22" s="314">
        <v>1386032675.5387213</v>
      </c>
      <c r="G22" s="314">
        <v>1175529871.5583496</v>
      </c>
      <c r="H22" s="315">
        <v>0.720473567665459</v>
      </c>
    </row>
    <row r="26" spans="1:8">
      <c r="C26" s="534"/>
      <c r="D26" s="534"/>
      <c r="E26" s="534"/>
      <c r="F26" s="534"/>
      <c r="G26" s="534"/>
      <c r="H26" s="534"/>
    </row>
    <row r="27" spans="1:8">
      <c r="C27" s="534"/>
      <c r="D27" s="534"/>
      <c r="E27" s="534"/>
      <c r="F27" s="534"/>
      <c r="G27" s="534"/>
      <c r="H27" s="534"/>
    </row>
    <row r="28" spans="1:8">
      <c r="C28" s="534"/>
      <c r="D28" s="534"/>
      <c r="E28" s="534"/>
      <c r="F28" s="534"/>
      <c r="G28" s="534"/>
      <c r="H28" s="534"/>
    </row>
    <row r="29" spans="1:8">
      <c r="C29" s="534"/>
      <c r="D29" s="534"/>
      <c r="E29" s="534"/>
      <c r="F29" s="534"/>
      <c r="G29" s="534"/>
      <c r="H29" s="534"/>
    </row>
    <row r="30" spans="1:8">
      <c r="C30" s="534"/>
      <c r="D30" s="534"/>
      <c r="E30" s="534"/>
      <c r="F30" s="534"/>
      <c r="G30" s="534"/>
      <c r="H30" s="534"/>
    </row>
    <row r="31" spans="1:8">
      <c r="C31" s="534"/>
      <c r="D31" s="534"/>
      <c r="E31" s="534"/>
      <c r="F31" s="534"/>
      <c r="G31" s="534"/>
      <c r="H31" s="534"/>
    </row>
    <row r="32" spans="1:8">
      <c r="C32" s="534"/>
      <c r="D32" s="534"/>
      <c r="E32" s="534"/>
      <c r="F32" s="534"/>
      <c r="G32" s="534"/>
      <c r="H32" s="534"/>
    </row>
    <row r="33" spans="3:8">
      <c r="C33" s="534"/>
      <c r="D33" s="534"/>
      <c r="E33" s="534"/>
      <c r="F33" s="534"/>
      <c r="G33" s="534"/>
      <c r="H33" s="534"/>
    </row>
    <row r="34" spans="3:8">
      <c r="C34" s="534"/>
      <c r="D34" s="534"/>
      <c r="E34" s="534"/>
      <c r="F34" s="534"/>
      <c r="G34" s="534"/>
      <c r="H34" s="534"/>
    </row>
    <row r="35" spans="3:8">
      <c r="C35" s="534"/>
      <c r="D35" s="534"/>
      <c r="E35" s="534"/>
      <c r="F35" s="534"/>
      <c r="G35" s="534"/>
      <c r="H35" s="534"/>
    </row>
    <row r="36" spans="3:8">
      <c r="C36" s="534"/>
      <c r="D36" s="534"/>
      <c r="E36" s="534"/>
      <c r="F36" s="534"/>
      <c r="G36" s="534"/>
      <c r="H36" s="534"/>
    </row>
    <row r="37" spans="3:8">
      <c r="C37" s="534"/>
      <c r="D37" s="534"/>
      <c r="E37" s="534"/>
      <c r="F37" s="534"/>
      <c r="G37" s="534"/>
      <c r="H37" s="534"/>
    </row>
    <row r="38" spans="3:8">
      <c r="C38" s="534"/>
      <c r="D38" s="534"/>
      <c r="E38" s="534"/>
      <c r="F38" s="534"/>
      <c r="G38" s="534"/>
      <c r="H38" s="534"/>
    </row>
    <row r="39" spans="3:8">
      <c r="C39" s="534"/>
      <c r="D39" s="534"/>
      <c r="E39" s="534"/>
      <c r="F39" s="534"/>
      <c r="G39" s="534"/>
      <c r="H39" s="534"/>
    </row>
    <row r="40" spans="3:8">
      <c r="C40" s="534"/>
      <c r="D40" s="534"/>
      <c r="E40" s="534"/>
      <c r="F40" s="534"/>
      <c r="G40" s="534"/>
      <c r="H40" s="534"/>
    </row>
    <row r="41" spans="3:8">
      <c r="C41" s="534"/>
      <c r="D41" s="534"/>
      <c r="E41" s="534"/>
      <c r="F41" s="534"/>
      <c r="G41" s="534"/>
      <c r="H41" s="534"/>
    </row>
    <row r="42" spans="3:8">
      <c r="C42" s="534"/>
      <c r="D42" s="534"/>
      <c r="E42" s="534"/>
      <c r="F42" s="534"/>
      <c r="G42" s="534"/>
      <c r="H42" s="534"/>
    </row>
    <row r="43" spans="3:8">
      <c r="C43" s="534"/>
      <c r="D43" s="534"/>
      <c r="E43" s="534"/>
      <c r="F43" s="534"/>
      <c r="G43" s="534"/>
      <c r="H43" s="534"/>
    </row>
    <row r="44" spans="3:8">
      <c r="C44" s="534"/>
      <c r="D44" s="534"/>
      <c r="E44" s="534"/>
      <c r="F44" s="534"/>
      <c r="G44" s="534"/>
      <c r="H44" s="534"/>
    </row>
    <row r="45" spans="3:8">
      <c r="C45" s="534"/>
      <c r="D45" s="534"/>
      <c r="E45" s="534"/>
      <c r="F45" s="534"/>
      <c r="G45" s="534"/>
      <c r="H45" s="534"/>
    </row>
    <row r="46" spans="3:8">
      <c r="C46" s="534"/>
      <c r="D46" s="534"/>
      <c r="E46" s="534"/>
      <c r="F46" s="534"/>
      <c r="G46" s="534"/>
      <c r="H46" s="534"/>
    </row>
    <row r="47" spans="3:8">
      <c r="C47" s="534"/>
      <c r="D47" s="534"/>
      <c r="E47" s="534"/>
      <c r="F47" s="534"/>
      <c r="G47" s="534"/>
      <c r="H47" s="534"/>
    </row>
    <row r="48" spans="3:8">
      <c r="C48" s="534"/>
      <c r="D48" s="534"/>
      <c r="E48" s="534"/>
      <c r="F48" s="534"/>
      <c r="G48" s="534"/>
      <c r="H48" s="53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="90" zoomScaleNormal="90" workbookViewId="0">
      <pane xSplit="2" ySplit="6" topLeftCell="C7" activePane="bottomRight" state="frozen"/>
      <selection activeCell="D6" sqref="D6:D41"/>
      <selection pane="topRight" activeCell="D6" sqref="D6:D41"/>
      <selection pane="bottomLeft" activeCell="D6" sqref="D6:D41"/>
      <selection pane="bottomRight" activeCell="M36" sqref="M36"/>
    </sheetView>
  </sheetViews>
  <sheetFormatPr defaultColWidth="9.140625" defaultRowHeight="12.75"/>
  <cols>
    <col min="1" max="1" width="10.5703125" style="306" bestFit="1" customWidth="1"/>
    <col min="2" max="2" width="84.140625" style="306" customWidth="1"/>
    <col min="3" max="3" width="12.7109375" style="306" customWidth="1"/>
    <col min="4" max="4" width="14.42578125" style="306" customWidth="1"/>
    <col min="5" max="5" width="13.85546875" style="306" customWidth="1"/>
    <col min="6" max="11" width="12.7109375" style="306" customWidth="1"/>
    <col min="12" max="16384" width="9.140625" style="306"/>
  </cols>
  <sheetData>
    <row r="1" spans="1:11">
      <c r="A1" s="306" t="s">
        <v>30</v>
      </c>
      <c r="B1" s="306" t="str">
        <f>'Info '!C2</f>
        <v>JSC ProCredit Bank</v>
      </c>
    </row>
    <row r="2" spans="1:11">
      <c r="A2" s="306" t="s">
        <v>31</v>
      </c>
      <c r="B2" s="455">
        <f>'1. key ratios '!B2</f>
        <v>43738</v>
      </c>
      <c r="C2" s="329"/>
      <c r="D2" s="329"/>
    </row>
    <row r="3" spans="1:11">
      <c r="B3" s="329"/>
      <c r="C3" s="329"/>
      <c r="D3" s="329"/>
    </row>
    <row r="4" spans="1:11" ht="13.5" thickBot="1">
      <c r="A4" s="306" t="s">
        <v>255</v>
      </c>
      <c r="B4" s="359" t="s">
        <v>384</v>
      </c>
      <c r="C4" s="329"/>
      <c r="D4" s="329"/>
    </row>
    <row r="5" spans="1:11" ht="30" customHeight="1">
      <c r="A5" s="582"/>
      <c r="B5" s="583"/>
      <c r="C5" s="584" t="s">
        <v>437</v>
      </c>
      <c r="D5" s="584"/>
      <c r="E5" s="584"/>
      <c r="F5" s="584" t="s">
        <v>438</v>
      </c>
      <c r="G5" s="584"/>
      <c r="H5" s="584"/>
      <c r="I5" s="584" t="s">
        <v>439</v>
      </c>
      <c r="J5" s="584"/>
      <c r="K5" s="585"/>
    </row>
    <row r="6" spans="1:11">
      <c r="A6" s="330"/>
      <c r="B6" s="331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3" t="s">
        <v>71</v>
      </c>
      <c r="I6" s="53" t="s">
        <v>69</v>
      </c>
      <c r="J6" s="53" t="s">
        <v>70</v>
      </c>
      <c r="K6" s="53" t="s">
        <v>71</v>
      </c>
    </row>
    <row r="7" spans="1:11">
      <c r="A7" s="332" t="s">
        <v>387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385</v>
      </c>
      <c r="C8" s="459"/>
      <c r="D8" s="459"/>
      <c r="E8" s="459"/>
      <c r="F8" s="498">
        <v>82762554.349999994</v>
      </c>
      <c r="G8" s="498">
        <v>224384711.3475</v>
      </c>
      <c r="H8" s="498">
        <v>307147265.69749999</v>
      </c>
      <c r="I8" s="498">
        <v>61021432.18</v>
      </c>
      <c r="J8" s="498">
        <v>225326794.22</v>
      </c>
      <c r="K8" s="499">
        <v>286348226.39999998</v>
      </c>
    </row>
    <row r="9" spans="1:11">
      <c r="A9" s="332" t="s">
        <v>388</v>
      </c>
      <c r="B9" s="333"/>
      <c r="C9" s="500"/>
      <c r="D9" s="500"/>
      <c r="E9" s="500"/>
      <c r="F9" s="500"/>
      <c r="G9" s="500"/>
      <c r="H9" s="500"/>
      <c r="I9" s="500"/>
      <c r="J9" s="500"/>
      <c r="K9" s="501"/>
    </row>
    <row r="10" spans="1:11">
      <c r="A10" s="337">
        <v>2</v>
      </c>
      <c r="B10" s="338" t="s">
        <v>396</v>
      </c>
      <c r="C10" s="502">
        <v>55981287.459799998</v>
      </c>
      <c r="D10" s="503">
        <v>385884641.58519995</v>
      </c>
      <c r="E10" s="503">
        <v>441865929.04499996</v>
      </c>
      <c r="F10" s="503">
        <v>11297214.180246005</v>
      </c>
      <c r="G10" s="503">
        <v>68027929.161457494</v>
      </c>
      <c r="H10" s="503">
        <v>79325143.341703504</v>
      </c>
      <c r="I10" s="503">
        <v>2622669.4725299994</v>
      </c>
      <c r="J10" s="503">
        <v>16772194.688829999</v>
      </c>
      <c r="K10" s="504">
        <v>19394864.161359999</v>
      </c>
    </row>
    <row r="11" spans="1:11">
      <c r="A11" s="337">
        <v>3</v>
      </c>
      <c r="B11" s="338" t="s">
        <v>390</v>
      </c>
      <c r="C11" s="502">
        <v>150611160.21830004</v>
      </c>
      <c r="D11" s="503">
        <v>709153743.25150001</v>
      </c>
      <c r="E11" s="503">
        <v>859764903.4698</v>
      </c>
      <c r="F11" s="503">
        <v>40286533.450992502</v>
      </c>
      <c r="G11" s="503">
        <v>62298682.460689992</v>
      </c>
      <c r="H11" s="503">
        <v>102585215.91168249</v>
      </c>
      <c r="I11" s="503">
        <v>37165296.64323999</v>
      </c>
      <c r="J11" s="503">
        <v>67053892.981344983</v>
      </c>
      <c r="K11" s="504">
        <v>104219189.62458497</v>
      </c>
    </row>
    <row r="12" spans="1:11">
      <c r="A12" s="337">
        <v>4</v>
      </c>
      <c r="B12" s="338" t="s">
        <v>391</v>
      </c>
      <c r="C12" s="502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4">
        <v>0</v>
      </c>
    </row>
    <row r="13" spans="1:11">
      <c r="A13" s="337">
        <v>5</v>
      </c>
      <c r="B13" s="338" t="s">
        <v>399</v>
      </c>
      <c r="C13" s="502">
        <v>50281800.690000005</v>
      </c>
      <c r="D13" s="503">
        <v>43676341.18</v>
      </c>
      <c r="E13" s="503">
        <v>93958141.870000005</v>
      </c>
      <c r="F13" s="503">
        <v>10122975.404649999</v>
      </c>
      <c r="G13" s="503">
        <v>10581479.063699998</v>
      </c>
      <c r="H13" s="503">
        <v>20704454.468349997</v>
      </c>
      <c r="I13" s="503">
        <v>4695215.0225000009</v>
      </c>
      <c r="J13" s="503">
        <v>3596725.9895000001</v>
      </c>
      <c r="K13" s="504">
        <v>8291941.012000001</v>
      </c>
    </row>
    <row r="14" spans="1:11">
      <c r="A14" s="337">
        <v>6</v>
      </c>
      <c r="B14" s="338" t="s">
        <v>432</v>
      </c>
      <c r="C14" s="502"/>
      <c r="D14" s="503"/>
      <c r="E14" s="503">
        <v>0</v>
      </c>
      <c r="F14" s="503"/>
      <c r="G14" s="503"/>
      <c r="H14" s="503">
        <v>0</v>
      </c>
      <c r="I14" s="503"/>
      <c r="J14" s="503"/>
      <c r="K14" s="504">
        <v>0</v>
      </c>
    </row>
    <row r="15" spans="1:11">
      <c r="A15" s="337">
        <v>7</v>
      </c>
      <c r="B15" s="338" t="s">
        <v>433</v>
      </c>
      <c r="C15" s="502">
        <v>10962307.659999998</v>
      </c>
      <c r="D15" s="503">
        <v>13175582</v>
      </c>
      <c r="E15" s="503">
        <v>24137889.659999996</v>
      </c>
      <c r="F15" s="503">
        <v>2440517.8099999996</v>
      </c>
      <c r="G15" s="503">
        <v>5093968.55</v>
      </c>
      <c r="H15" s="503">
        <v>7534486.3599999994</v>
      </c>
      <c r="I15" s="503">
        <v>2440517.8099999996</v>
      </c>
      <c r="J15" s="503">
        <v>5093968.55</v>
      </c>
      <c r="K15" s="504">
        <v>7534486.3599999994</v>
      </c>
    </row>
    <row r="16" spans="1:11">
      <c r="A16" s="337">
        <v>8</v>
      </c>
      <c r="B16" s="339" t="s">
        <v>392</v>
      </c>
      <c r="C16" s="502">
        <v>267836556.02810004</v>
      </c>
      <c r="D16" s="503">
        <v>1151890308.0167</v>
      </c>
      <c r="E16" s="503">
        <v>1419726864.0448</v>
      </c>
      <c r="F16" s="503">
        <v>64147240.84588851</v>
      </c>
      <c r="G16" s="503">
        <v>146002059.2358475</v>
      </c>
      <c r="H16" s="503">
        <v>210149300.08173597</v>
      </c>
      <c r="I16" s="503">
        <v>46923698.948269993</v>
      </c>
      <c r="J16" s="503">
        <v>92516782.209674984</v>
      </c>
      <c r="K16" s="504">
        <v>139440481.15794498</v>
      </c>
    </row>
    <row r="17" spans="1:11">
      <c r="A17" s="332" t="s">
        <v>389</v>
      </c>
      <c r="B17" s="333"/>
      <c r="C17" s="500"/>
      <c r="D17" s="500"/>
      <c r="E17" s="500"/>
      <c r="F17" s="500"/>
      <c r="G17" s="500"/>
      <c r="H17" s="500"/>
      <c r="I17" s="500"/>
      <c r="J17" s="500"/>
      <c r="K17" s="501"/>
    </row>
    <row r="18" spans="1:11">
      <c r="A18" s="337">
        <v>9</v>
      </c>
      <c r="B18" s="338" t="s">
        <v>395</v>
      </c>
      <c r="C18" s="502">
        <v>201358.7</v>
      </c>
      <c r="D18" s="503">
        <v>0</v>
      </c>
      <c r="E18" s="503">
        <v>201358.7</v>
      </c>
      <c r="F18" s="503">
        <v>0</v>
      </c>
      <c r="G18" s="503">
        <v>0</v>
      </c>
      <c r="H18" s="503">
        <v>0</v>
      </c>
      <c r="I18" s="503">
        <v>0</v>
      </c>
      <c r="J18" s="503">
        <v>0</v>
      </c>
      <c r="K18" s="504">
        <v>0</v>
      </c>
    </row>
    <row r="19" spans="1:11">
      <c r="A19" s="337">
        <v>10</v>
      </c>
      <c r="B19" s="338" t="s">
        <v>434</v>
      </c>
      <c r="C19" s="502">
        <v>273140964.91509998</v>
      </c>
      <c r="D19" s="503">
        <v>844654014.73019993</v>
      </c>
      <c r="E19" s="503">
        <v>1117794979.6452999</v>
      </c>
      <c r="F19" s="503">
        <v>4471884.0909499992</v>
      </c>
      <c r="G19" s="503">
        <v>11989136.790650001</v>
      </c>
      <c r="H19" s="503">
        <v>16461020.8816</v>
      </c>
      <c r="I19" s="503">
        <v>26213006.260949999</v>
      </c>
      <c r="J19" s="503">
        <v>61137950.540649995</v>
      </c>
      <c r="K19" s="504">
        <v>87350956.801599994</v>
      </c>
    </row>
    <row r="20" spans="1:11">
      <c r="A20" s="337">
        <v>11</v>
      </c>
      <c r="B20" s="338" t="s">
        <v>394</v>
      </c>
      <c r="C20" s="502">
        <v>0</v>
      </c>
      <c r="D20" s="503">
        <v>32469684.780000001</v>
      </c>
      <c r="E20" s="503">
        <v>32469684.780000001</v>
      </c>
      <c r="F20" s="503">
        <v>0</v>
      </c>
      <c r="G20" s="503">
        <v>0</v>
      </c>
      <c r="H20" s="503">
        <v>0</v>
      </c>
      <c r="I20" s="503">
        <v>0</v>
      </c>
      <c r="J20" s="503">
        <v>0</v>
      </c>
      <c r="K20" s="504">
        <v>0</v>
      </c>
    </row>
    <row r="21" spans="1:11" ht="13.5" thickBot="1">
      <c r="A21" s="340">
        <v>12</v>
      </c>
      <c r="B21" s="341" t="s">
        <v>393</v>
      </c>
      <c r="C21" s="505">
        <v>273342323.61509997</v>
      </c>
      <c r="D21" s="506">
        <v>877123699.5101999</v>
      </c>
      <c r="E21" s="505">
        <v>1150466023.1252999</v>
      </c>
      <c r="F21" s="506">
        <v>4471884.0909499992</v>
      </c>
      <c r="G21" s="506">
        <v>11989136.790650001</v>
      </c>
      <c r="H21" s="506">
        <v>16461020.8816</v>
      </c>
      <c r="I21" s="506">
        <v>26213006.260949999</v>
      </c>
      <c r="J21" s="506">
        <v>61137950.540649995</v>
      </c>
      <c r="K21" s="507">
        <v>87350956.801599994</v>
      </c>
    </row>
    <row r="22" spans="1:11" ht="38.25" customHeight="1" thickBot="1">
      <c r="A22" s="342"/>
      <c r="B22" s="343"/>
      <c r="C22" s="343"/>
      <c r="D22" s="343"/>
      <c r="E22" s="343"/>
      <c r="F22" s="586" t="s">
        <v>436</v>
      </c>
      <c r="G22" s="584"/>
      <c r="H22" s="584"/>
      <c r="I22" s="586" t="s">
        <v>400</v>
      </c>
      <c r="J22" s="584"/>
      <c r="K22" s="585"/>
    </row>
    <row r="23" spans="1:11">
      <c r="A23" s="344">
        <v>13</v>
      </c>
      <c r="B23" s="345" t="s">
        <v>385</v>
      </c>
      <c r="C23" s="346"/>
      <c r="D23" s="346"/>
      <c r="E23" s="346"/>
      <c r="F23" s="347">
        <v>85611290.010000005</v>
      </c>
      <c r="G23" s="347">
        <v>292993058.15999997</v>
      </c>
      <c r="H23" s="347">
        <v>378604348.16999996</v>
      </c>
      <c r="I23" s="347">
        <v>54050821.250000007</v>
      </c>
      <c r="J23" s="347">
        <v>229128164.16</v>
      </c>
      <c r="K23" s="348">
        <v>283178985.40999997</v>
      </c>
    </row>
    <row r="24" spans="1:11" ht="13.5" thickBot="1">
      <c r="A24" s="349">
        <v>14</v>
      </c>
      <c r="B24" s="350" t="s">
        <v>397</v>
      </c>
      <c r="C24" s="351"/>
      <c r="D24" s="352"/>
      <c r="E24" s="353"/>
      <c r="F24" s="354">
        <v>63904766.259750009</v>
      </c>
      <c r="G24" s="354">
        <v>163695412.79248849</v>
      </c>
      <c r="H24" s="354">
        <v>227600179.05223849</v>
      </c>
      <c r="I24" s="354">
        <v>17624858.598000001</v>
      </c>
      <c r="J24" s="354">
        <v>60334751.828714982</v>
      </c>
      <c r="K24" s="355">
        <v>77959610.426715001</v>
      </c>
    </row>
    <row r="25" spans="1:11" ht="13.5" thickBot="1">
      <c r="A25" s="356">
        <v>15</v>
      </c>
      <c r="B25" s="357" t="s">
        <v>398</v>
      </c>
      <c r="C25" s="358"/>
      <c r="D25" s="358"/>
      <c r="E25" s="358"/>
      <c r="F25" s="508">
        <v>1.3396698716027025</v>
      </c>
      <c r="G25" s="508">
        <v>1.7898672489461755</v>
      </c>
      <c r="H25" s="508">
        <v>1.6634624355154974</v>
      </c>
      <c r="I25" s="508">
        <v>3.0667378662620011</v>
      </c>
      <c r="J25" s="508">
        <v>3.797615092715962</v>
      </c>
      <c r="K25" s="509">
        <v>3.632380714321283</v>
      </c>
    </row>
    <row r="27" spans="1:11" ht="38.25">
      <c r="B27" s="328" t="s">
        <v>435</v>
      </c>
    </row>
    <row r="28" spans="1:11">
      <c r="C28" s="520"/>
      <c r="D28" s="520"/>
      <c r="E28" s="520"/>
      <c r="F28" s="520"/>
      <c r="G28" s="520"/>
      <c r="H28" s="520"/>
      <c r="I28" s="520"/>
      <c r="J28" s="520"/>
      <c r="K28" s="520"/>
    </row>
    <row r="29" spans="1:11">
      <c r="C29" s="520"/>
      <c r="D29" s="520"/>
      <c r="E29" s="520"/>
      <c r="F29" s="520"/>
      <c r="G29" s="520"/>
      <c r="H29" s="520"/>
      <c r="I29" s="520"/>
      <c r="J29" s="520"/>
      <c r="K29" s="520"/>
    </row>
    <row r="30" spans="1:11">
      <c r="C30" s="520"/>
      <c r="D30" s="520"/>
      <c r="E30" s="520"/>
      <c r="F30" s="520"/>
      <c r="G30" s="520"/>
      <c r="H30" s="520"/>
      <c r="I30" s="520"/>
      <c r="J30" s="520"/>
      <c r="K30" s="520"/>
    </row>
    <row r="31" spans="1:11">
      <c r="C31" s="520"/>
      <c r="D31" s="520"/>
      <c r="E31" s="520"/>
      <c r="F31" s="520"/>
      <c r="G31" s="520"/>
      <c r="H31" s="520"/>
      <c r="I31" s="520"/>
      <c r="J31" s="520"/>
      <c r="K31" s="520"/>
    </row>
    <row r="32" spans="1:11">
      <c r="C32" s="520"/>
      <c r="D32" s="520"/>
      <c r="E32" s="520"/>
      <c r="F32" s="520"/>
      <c r="G32" s="520"/>
      <c r="H32" s="520"/>
      <c r="I32" s="520"/>
      <c r="J32" s="520"/>
      <c r="K32" s="520"/>
    </row>
    <row r="33" spans="3:11">
      <c r="C33" s="520"/>
      <c r="D33" s="520"/>
      <c r="E33" s="520"/>
      <c r="F33" s="520"/>
      <c r="G33" s="520"/>
      <c r="H33" s="520"/>
      <c r="I33" s="520"/>
      <c r="J33" s="520"/>
      <c r="K33" s="520"/>
    </row>
    <row r="34" spans="3:11">
      <c r="C34" s="520"/>
      <c r="D34" s="520"/>
      <c r="E34" s="520"/>
      <c r="F34" s="520"/>
      <c r="G34" s="520"/>
      <c r="H34" s="520"/>
      <c r="I34" s="520"/>
      <c r="J34" s="520"/>
      <c r="K34" s="520"/>
    </row>
    <row r="35" spans="3:11">
      <c r="C35" s="520"/>
      <c r="D35" s="520"/>
      <c r="E35" s="520"/>
      <c r="F35" s="520"/>
      <c r="G35" s="520"/>
      <c r="H35" s="520"/>
      <c r="I35" s="520"/>
      <c r="J35" s="520"/>
      <c r="K35" s="520"/>
    </row>
    <row r="36" spans="3:11">
      <c r="C36" s="520"/>
      <c r="D36" s="520"/>
      <c r="E36" s="520"/>
      <c r="F36" s="520"/>
      <c r="G36" s="520"/>
      <c r="H36" s="520"/>
      <c r="I36" s="520"/>
      <c r="J36" s="520"/>
      <c r="K36" s="520"/>
    </row>
    <row r="37" spans="3:11">
      <c r="C37" s="520"/>
      <c r="D37" s="520"/>
      <c r="E37" s="520"/>
      <c r="F37" s="520"/>
      <c r="G37" s="520"/>
      <c r="H37" s="520"/>
      <c r="I37" s="520"/>
      <c r="J37" s="520"/>
      <c r="K37" s="520"/>
    </row>
    <row r="38" spans="3:11">
      <c r="C38" s="520"/>
      <c r="D38" s="520"/>
      <c r="E38" s="520"/>
      <c r="F38" s="520"/>
      <c r="G38" s="520"/>
      <c r="H38" s="520"/>
      <c r="I38" s="520"/>
      <c r="J38" s="520"/>
      <c r="K38" s="520"/>
    </row>
    <row r="39" spans="3:11">
      <c r="C39" s="520"/>
      <c r="D39" s="520"/>
      <c r="E39" s="520"/>
      <c r="F39" s="520"/>
      <c r="G39" s="520"/>
      <c r="H39" s="520"/>
      <c r="I39" s="520"/>
      <c r="J39" s="520"/>
      <c r="K39" s="520"/>
    </row>
    <row r="40" spans="3:11">
      <c r="C40" s="520"/>
      <c r="D40" s="520"/>
      <c r="E40" s="520"/>
      <c r="F40" s="520"/>
      <c r="G40" s="520"/>
      <c r="H40" s="520"/>
      <c r="I40" s="520"/>
      <c r="J40" s="520"/>
      <c r="K40" s="520"/>
    </row>
    <row r="41" spans="3:11">
      <c r="C41" s="520"/>
      <c r="D41" s="520"/>
      <c r="E41" s="520"/>
      <c r="F41" s="520"/>
      <c r="G41" s="520"/>
      <c r="H41" s="520"/>
      <c r="I41" s="520"/>
      <c r="J41" s="520"/>
      <c r="K41" s="520"/>
    </row>
    <row r="42" spans="3:11">
      <c r="C42" s="520"/>
      <c r="D42" s="520"/>
      <c r="E42" s="520"/>
      <c r="F42" s="520"/>
      <c r="G42" s="520"/>
      <c r="H42" s="520"/>
      <c r="I42" s="520"/>
      <c r="J42" s="520"/>
      <c r="K42" s="520"/>
    </row>
    <row r="43" spans="3:11">
      <c r="C43" s="520"/>
      <c r="D43" s="520"/>
      <c r="E43" s="520"/>
      <c r="F43" s="520"/>
      <c r="G43" s="520"/>
      <c r="H43" s="520"/>
      <c r="I43" s="520"/>
      <c r="J43" s="520"/>
      <c r="K43" s="520"/>
    </row>
    <row r="44" spans="3:11">
      <c r="C44" s="520"/>
      <c r="D44" s="520"/>
      <c r="E44" s="520"/>
      <c r="F44" s="520"/>
      <c r="G44" s="520"/>
      <c r="H44" s="520"/>
      <c r="I44" s="520"/>
      <c r="J44" s="520"/>
      <c r="K44" s="520"/>
    </row>
    <row r="45" spans="3:11">
      <c r="C45" s="520"/>
      <c r="D45" s="520"/>
      <c r="E45" s="520"/>
      <c r="F45" s="520"/>
      <c r="G45" s="520"/>
      <c r="H45" s="520"/>
      <c r="I45" s="520"/>
      <c r="J45" s="520"/>
      <c r="K45" s="520"/>
    </row>
    <row r="46" spans="3:11">
      <c r="C46" s="520"/>
      <c r="D46" s="520"/>
      <c r="E46" s="520"/>
      <c r="F46" s="520"/>
      <c r="G46" s="520"/>
      <c r="H46" s="520"/>
      <c r="I46" s="520"/>
      <c r="J46" s="520"/>
      <c r="K46" s="520"/>
    </row>
    <row r="47" spans="3:11">
      <c r="C47" s="520"/>
      <c r="D47" s="520"/>
      <c r="E47" s="520"/>
      <c r="F47" s="520"/>
      <c r="G47" s="520"/>
      <c r="H47" s="520"/>
      <c r="I47" s="520"/>
      <c r="J47" s="520"/>
      <c r="K47" s="520"/>
    </row>
    <row r="48" spans="3:11">
      <c r="C48" s="520"/>
      <c r="D48" s="520"/>
      <c r="E48" s="520"/>
      <c r="F48" s="520"/>
      <c r="G48" s="520"/>
      <c r="H48" s="520"/>
      <c r="I48" s="520"/>
      <c r="J48" s="520"/>
      <c r="K48" s="520"/>
    </row>
    <row r="49" spans="3:11">
      <c r="C49" s="520"/>
      <c r="D49" s="520"/>
      <c r="E49" s="520"/>
      <c r="F49" s="520"/>
      <c r="G49" s="520"/>
      <c r="H49" s="520"/>
      <c r="I49" s="520"/>
      <c r="J49" s="520"/>
      <c r="K49" s="520"/>
    </row>
    <row r="50" spans="3:11">
      <c r="C50" s="520"/>
      <c r="D50" s="520"/>
      <c r="E50" s="520"/>
      <c r="F50" s="520"/>
      <c r="G50" s="520"/>
      <c r="H50" s="520"/>
      <c r="I50" s="520"/>
      <c r="J50" s="520"/>
      <c r="K50" s="520"/>
    </row>
    <row r="51" spans="3:11">
      <c r="C51" s="520"/>
      <c r="D51" s="520"/>
      <c r="E51" s="520"/>
      <c r="F51" s="520"/>
      <c r="G51" s="520"/>
      <c r="H51" s="520"/>
      <c r="I51" s="520"/>
      <c r="J51" s="520"/>
      <c r="K51" s="520"/>
    </row>
    <row r="52" spans="3:11">
      <c r="C52" s="520"/>
      <c r="D52" s="520"/>
      <c r="E52" s="520"/>
      <c r="F52" s="520"/>
      <c r="G52" s="520"/>
      <c r="H52" s="520"/>
      <c r="I52" s="520"/>
      <c r="J52" s="520"/>
      <c r="K52" s="520"/>
    </row>
    <row r="53" spans="3:11">
      <c r="C53" s="520"/>
      <c r="D53" s="520"/>
      <c r="E53" s="520"/>
      <c r="F53" s="520"/>
      <c r="G53" s="520"/>
      <c r="H53" s="520"/>
      <c r="I53" s="520"/>
      <c r="J53" s="520"/>
      <c r="K53" s="520"/>
    </row>
    <row r="54" spans="3:11">
      <c r="C54" s="520"/>
      <c r="D54" s="520"/>
      <c r="E54" s="520"/>
      <c r="F54" s="520"/>
      <c r="G54" s="520"/>
      <c r="H54" s="520"/>
      <c r="I54" s="520"/>
      <c r="J54" s="520"/>
      <c r="K54" s="520"/>
    </row>
    <row r="55" spans="3:11">
      <c r="C55" s="520"/>
      <c r="D55" s="520"/>
      <c r="E55" s="520"/>
      <c r="F55" s="520"/>
      <c r="G55" s="520"/>
      <c r="H55" s="520"/>
      <c r="I55" s="520"/>
      <c r="J55" s="520"/>
      <c r="K55" s="520"/>
    </row>
    <row r="56" spans="3:11">
      <c r="C56" s="520"/>
      <c r="D56" s="520"/>
      <c r="E56" s="520"/>
      <c r="F56" s="520"/>
      <c r="G56" s="520"/>
      <c r="H56" s="520"/>
      <c r="I56" s="520"/>
      <c r="J56" s="520"/>
      <c r="K56" s="520"/>
    </row>
    <row r="57" spans="3:11">
      <c r="C57" s="520"/>
      <c r="D57" s="520"/>
      <c r="E57" s="520"/>
      <c r="F57" s="520"/>
      <c r="G57" s="520"/>
      <c r="H57" s="520"/>
      <c r="I57" s="520"/>
      <c r="J57" s="520"/>
      <c r="K57" s="520"/>
    </row>
    <row r="58" spans="3:11">
      <c r="C58" s="520"/>
      <c r="D58" s="520"/>
      <c r="E58" s="520"/>
      <c r="F58" s="520"/>
      <c r="G58" s="520"/>
      <c r="H58" s="520"/>
      <c r="I58" s="520"/>
      <c r="J58" s="520"/>
      <c r="K58" s="520"/>
    </row>
    <row r="59" spans="3:11">
      <c r="C59" s="520"/>
      <c r="D59" s="520"/>
      <c r="E59" s="520"/>
      <c r="F59" s="520"/>
      <c r="G59" s="520"/>
      <c r="H59" s="520"/>
      <c r="I59" s="520"/>
      <c r="J59" s="520"/>
      <c r="K59" s="520"/>
    </row>
    <row r="60" spans="3:11">
      <c r="C60" s="520"/>
      <c r="D60" s="520"/>
      <c r="E60" s="520"/>
      <c r="F60" s="520"/>
      <c r="G60" s="520"/>
      <c r="H60" s="520"/>
      <c r="I60" s="520"/>
      <c r="J60" s="520"/>
      <c r="K60" s="520"/>
    </row>
    <row r="61" spans="3:11">
      <c r="C61" s="520"/>
      <c r="D61" s="520"/>
      <c r="E61" s="520"/>
      <c r="F61" s="520"/>
      <c r="G61" s="520"/>
      <c r="H61" s="520"/>
      <c r="I61" s="520"/>
      <c r="J61" s="520"/>
      <c r="K61" s="520"/>
    </row>
    <row r="62" spans="3:11">
      <c r="C62" s="520"/>
      <c r="D62" s="520"/>
      <c r="E62" s="520"/>
      <c r="F62" s="520"/>
      <c r="G62" s="520"/>
      <c r="H62" s="520"/>
      <c r="I62" s="520"/>
      <c r="J62" s="520"/>
      <c r="K62" s="520"/>
    </row>
    <row r="63" spans="3:11">
      <c r="C63" s="520"/>
      <c r="D63" s="520"/>
      <c r="E63" s="520"/>
      <c r="F63" s="520"/>
      <c r="G63" s="520"/>
      <c r="H63" s="520"/>
      <c r="I63" s="520"/>
      <c r="J63" s="520"/>
      <c r="K63" s="520"/>
    </row>
    <row r="64" spans="3:11">
      <c r="C64" s="520"/>
      <c r="D64" s="520"/>
      <c r="E64" s="520"/>
      <c r="F64" s="520"/>
      <c r="G64" s="520"/>
      <c r="H64" s="520"/>
      <c r="I64" s="520"/>
      <c r="J64" s="520"/>
      <c r="K64" s="520"/>
    </row>
    <row r="65" spans="3:11">
      <c r="C65" s="520"/>
      <c r="D65" s="520"/>
      <c r="E65" s="520"/>
      <c r="F65" s="520"/>
      <c r="G65" s="520"/>
      <c r="H65" s="520"/>
      <c r="I65" s="520"/>
      <c r="J65" s="520"/>
      <c r="K65" s="520"/>
    </row>
    <row r="66" spans="3:11">
      <c r="C66" s="520"/>
      <c r="D66" s="520"/>
      <c r="E66" s="520"/>
      <c r="F66" s="520"/>
      <c r="G66" s="520"/>
      <c r="H66" s="520"/>
      <c r="I66" s="520"/>
      <c r="J66" s="520"/>
      <c r="K66" s="520"/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="85" zoomScaleNormal="85" workbookViewId="0">
      <pane xSplit="1" ySplit="5" topLeftCell="B9" activePane="bottomRight" state="frozen"/>
      <selection activeCell="D6" sqref="D6:D41"/>
      <selection pane="topRight" activeCell="D6" sqref="D6:D41"/>
      <selection pane="bottomLeft" activeCell="D6" sqref="D6:D41"/>
      <selection pane="bottomRight" activeCell="T50" sqref="T50:T52"/>
    </sheetView>
  </sheetViews>
  <sheetFormatPr defaultColWidth="9.140625" defaultRowHeight="12.75"/>
  <cols>
    <col min="1" max="1" width="10.5703125" style="4" bestFit="1" customWidth="1"/>
    <col min="2" max="2" width="33.85546875" style="4" bestFit="1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30</v>
      </c>
      <c r="B1" s="4" t="str">
        <f>'Info '!C2</f>
        <v>JSC ProCredit Bank</v>
      </c>
    </row>
    <row r="2" spans="1:14" ht="14.25" customHeight="1">
      <c r="A2" s="4" t="s">
        <v>31</v>
      </c>
      <c r="B2" s="453">
        <f>'1. key ratios '!B2</f>
        <v>43738</v>
      </c>
    </row>
    <row r="3" spans="1:14" ht="14.25" customHeight="1"/>
    <row r="4" spans="1:14" ht="13.5" thickBot="1">
      <c r="A4" s="4" t="s">
        <v>271</v>
      </c>
      <c r="B4" s="269" t="s">
        <v>28</v>
      </c>
    </row>
    <row r="5" spans="1:14" s="204" customFormat="1">
      <c r="A5" s="200"/>
      <c r="B5" s="201"/>
      <c r="C5" s="202" t="s">
        <v>0</v>
      </c>
      <c r="D5" s="202" t="s">
        <v>1</v>
      </c>
      <c r="E5" s="202" t="s">
        <v>2</v>
      </c>
      <c r="F5" s="202" t="s">
        <v>3</v>
      </c>
      <c r="G5" s="202" t="s">
        <v>4</v>
      </c>
      <c r="H5" s="202" t="s">
        <v>5</v>
      </c>
      <c r="I5" s="202" t="s">
        <v>8</v>
      </c>
      <c r="J5" s="202" t="s">
        <v>9</v>
      </c>
      <c r="K5" s="202" t="s">
        <v>10</v>
      </c>
      <c r="L5" s="202" t="s">
        <v>11</v>
      </c>
      <c r="M5" s="202" t="s">
        <v>12</v>
      </c>
      <c r="N5" s="203" t="s">
        <v>13</v>
      </c>
    </row>
    <row r="6" spans="1:14" ht="25.5">
      <c r="A6" s="205"/>
      <c r="B6" s="206"/>
      <c r="C6" s="207" t="s">
        <v>270</v>
      </c>
      <c r="D6" s="208" t="s">
        <v>269</v>
      </c>
      <c r="E6" s="209" t="s">
        <v>268</v>
      </c>
      <c r="F6" s="210">
        <v>0</v>
      </c>
      <c r="G6" s="210">
        <v>0.2</v>
      </c>
      <c r="H6" s="210">
        <v>0.35</v>
      </c>
      <c r="I6" s="210">
        <v>0.5</v>
      </c>
      <c r="J6" s="210">
        <v>0.75</v>
      </c>
      <c r="K6" s="210">
        <v>1</v>
      </c>
      <c r="L6" s="210">
        <v>1.5</v>
      </c>
      <c r="M6" s="210">
        <v>2.5</v>
      </c>
      <c r="N6" s="268" t="s">
        <v>283</v>
      </c>
    </row>
    <row r="7" spans="1:14" ht="15">
      <c r="A7" s="211">
        <v>1</v>
      </c>
      <c r="B7" s="212" t="s">
        <v>267</v>
      </c>
      <c r="C7" s="213">
        <v>120370320.72659999</v>
      </c>
      <c r="D7" s="206"/>
      <c r="E7" s="214">
        <v>2407406.4145319997</v>
      </c>
      <c r="F7" s="215">
        <v>0</v>
      </c>
      <c r="G7" s="215">
        <v>2407406.4145319997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6">
        <v>481481.28290639998</v>
      </c>
    </row>
    <row r="8" spans="1:14" ht="14.25">
      <c r="A8" s="211">
        <v>1.1000000000000001</v>
      </c>
      <c r="B8" s="217" t="s">
        <v>265</v>
      </c>
      <c r="C8" s="215">
        <v>120370320.72659999</v>
      </c>
      <c r="D8" s="218">
        <v>0.02</v>
      </c>
      <c r="E8" s="214">
        <v>2407406.4145319997</v>
      </c>
      <c r="F8" s="215"/>
      <c r="G8" s="215">
        <v>2407406.4145319997</v>
      </c>
      <c r="H8" s="215"/>
      <c r="I8" s="215"/>
      <c r="J8" s="215"/>
      <c r="K8" s="215"/>
      <c r="L8" s="215"/>
      <c r="M8" s="215"/>
      <c r="N8" s="216">
        <v>481481.28290639998</v>
      </c>
    </row>
    <row r="9" spans="1:14" ht="14.25">
      <c r="A9" s="211">
        <v>1.2</v>
      </c>
      <c r="B9" s="217" t="s">
        <v>264</v>
      </c>
      <c r="C9" s="215"/>
      <c r="D9" s="218">
        <v>0.05</v>
      </c>
      <c r="E9" s="214">
        <v>0</v>
      </c>
      <c r="F9" s="215"/>
      <c r="G9" s="215"/>
      <c r="H9" s="215"/>
      <c r="I9" s="215"/>
      <c r="J9" s="215"/>
      <c r="K9" s="215"/>
      <c r="L9" s="215"/>
      <c r="M9" s="215"/>
      <c r="N9" s="216">
        <v>0</v>
      </c>
    </row>
    <row r="10" spans="1:14" ht="14.25">
      <c r="A10" s="211">
        <v>1.3</v>
      </c>
      <c r="B10" s="217" t="s">
        <v>263</v>
      </c>
      <c r="C10" s="215"/>
      <c r="D10" s="218">
        <v>0.08</v>
      </c>
      <c r="E10" s="214">
        <v>0</v>
      </c>
      <c r="F10" s="215"/>
      <c r="G10" s="215"/>
      <c r="H10" s="215"/>
      <c r="I10" s="215"/>
      <c r="J10" s="215"/>
      <c r="K10" s="215"/>
      <c r="L10" s="215"/>
      <c r="M10" s="215"/>
      <c r="N10" s="216">
        <v>0</v>
      </c>
    </row>
    <row r="11" spans="1:14" ht="14.25">
      <c r="A11" s="211">
        <v>1.4</v>
      </c>
      <c r="B11" s="217" t="s">
        <v>262</v>
      </c>
      <c r="C11" s="215"/>
      <c r="D11" s="218">
        <v>0.11</v>
      </c>
      <c r="E11" s="214">
        <v>0</v>
      </c>
      <c r="F11" s="215"/>
      <c r="G11" s="215"/>
      <c r="H11" s="215"/>
      <c r="I11" s="215"/>
      <c r="J11" s="215"/>
      <c r="K11" s="215"/>
      <c r="L11" s="215"/>
      <c r="M11" s="215"/>
      <c r="N11" s="216">
        <v>0</v>
      </c>
    </row>
    <row r="12" spans="1:14" ht="14.25">
      <c r="A12" s="211">
        <v>1.5</v>
      </c>
      <c r="B12" s="217" t="s">
        <v>261</v>
      </c>
      <c r="C12" s="215"/>
      <c r="D12" s="218">
        <v>0.14000000000000001</v>
      </c>
      <c r="E12" s="214">
        <v>0</v>
      </c>
      <c r="F12" s="215"/>
      <c r="G12" s="215"/>
      <c r="H12" s="215"/>
      <c r="I12" s="215"/>
      <c r="J12" s="215"/>
      <c r="K12" s="215"/>
      <c r="L12" s="215"/>
      <c r="M12" s="215"/>
      <c r="N12" s="216">
        <v>0</v>
      </c>
    </row>
    <row r="13" spans="1:14" ht="14.25">
      <c r="A13" s="211">
        <v>1.6</v>
      </c>
      <c r="B13" s="219" t="s">
        <v>260</v>
      </c>
      <c r="C13" s="215"/>
      <c r="D13" s="220"/>
      <c r="E13" s="215"/>
      <c r="F13" s="215"/>
      <c r="G13" s="215"/>
      <c r="H13" s="215"/>
      <c r="I13" s="215"/>
      <c r="J13" s="215"/>
      <c r="K13" s="215"/>
      <c r="L13" s="215"/>
      <c r="M13" s="215"/>
      <c r="N13" s="216">
        <v>0</v>
      </c>
    </row>
    <row r="14" spans="1:14" ht="15">
      <c r="A14" s="211">
        <v>2</v>
      </c>
      <c r="B14" s="221" t="s">
        <v>266</v>
      </c>
      <c r="C14" s="213">
        <v>0</v>
      </c>
      <c r="D14" s="206"/>
      <c r="E14" s="214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6">
        <v>0</v>
      </c>
    </row>
    <row r="15" spans="1:14" ht="14.25">
      <c r="A15" s="211">
        <v>2.1</v>
      </c>
      <c r="B15" s="219" t="s">
        <v>265</v>
      </c>
      <c r="C15" s="215"/>
      <c r="D15" s="218">
        <v>5.0000000000000001E-3</v>
      </c>
      <c r="E15" s="214">
        <v>0</v>
      </c>
      <c r="F15" s="215"/>
      <c r="G15" s="215"/>
      <c r="H15" s="215"/>
      <c r="I15" s="215"/>
      <c r="J15" s="215"/>
      <c r="K15" s="215"/>
      <c r="L15" s="215"/>
      <c r="M15" s="215"/>
      <c r="N15" s="216">
        <v>0</v>
      </c>
    </row>
    <row r="16" spans="1:14" ht="14.25">
      <c r="A16" s="211">
        <v>2.2000000000000002</v>
      </c>
      <c r="B16" s="219" t="s">
        <v>264</v>
      </c>
      <c r="C16" s="215"/>
      <c r="D16" s="218">
        <v>0.01</v>
      </c>
      <c r="E16" s="214">
        <v>0</v>
      </c>
      <c r="F16" s="215"/>
      <c r="G16" s="215"/>
      <c r="H16" s="215"/>
      <c r="I16" s="215"/>
      <c r="J16" s="215"/>
      <c r="K16" s="215"/>
      <c r="L16" s="215"/>
      <c r="M16" s="215"/>
      <c r="N16" s="216">
        <v>0</v>
      </c>
    </row>
    <row r="17" spans="1:14" ht="14.25">
      <c r="A17" s="211">
        <v>2.2999999999999998</v>
      </c>
      <c r="B17" s="219" t="s">
        <v>263</v>
      </c>
      <c r="C17" s="215"/>
      <c r="D17" s="218">
        <v>0.02</v>
      </c>
      <c r="E17" s="214">
        <v>0</v>
      </c>
      <c r="F17" s="215"/>
      <c r="G17" s="215"/>
      <c r="H17" s="215"/>
      <c r="I17" s="215"/>
      <c r="J17" s="215"/>
      <c r="K17" s="215"/>
      <c r="L17" s="215"/>
      <c r="M17" s="215"/>
      <c r="N17" s="216">
        <v>0</v>
      </c>
    </row>
    <row r="18" spans="1:14" ht="14.25">
      <c r="A18" s="211">
        <v>2.4</v>
      </c>
      <c r="B18" s="219" t="s">
        <v>262</v>
      </c>
      <c r="C18" s="215"/>
      <c r="D18" s="218">
        <v>0.03</v>
      </c>
      <c r="E18" s="214">
        <v>0</v>
      </c>
      <c r="F18" s="215"/>
      <c r="G18" s="215"/>
      <c r="H18" s="215"/>
      <c r="I18" s="215"/>
      <c r="J18" s="215"/>
      <c r="K18" s="215"/>
      <c r="L18" s="215"/>
      <c r="M18" s="215"/>
      <c r="N18" s="216">
        <v>0</v>
      </c>
    </row>
    <row r="19" spans="1:14" ht="14.25">
      <c r="A19" s="211">
        <v>2.5</v>
      </c>
      <c r="B19" s="219" t="s">
        <v>261</v>
      </c>
      <c r="C19" s="215"/>
      <c r="D19" s="218">
        <v>0.04</v>
      </c>
      <c r="E19" s="214">
        <v>0</v>
      </c>
      <c r="F19" s="215"/>
      <c r="G19" s="215"/>
      <c r="H19" s="215"/>
      <c r="I19" s="215"/>
      <c r="J19" s="215"/>
      <c r="K19" s="215"/>
      <c r="L19" s="215"/>
      <c r="M19" s="215"/>
      <c r="N19" s="216">
        <v>0</v>
      </c>
    </row>
    <row r="20" spans="1:14" ht="14.25">
      <c r="A20" s="211">
        <v>2.6</v>
      </c>
      <c r="B20" s="219" t="s">
        <v>260</v>
      </c>
      <c r="C20" s="215"/>
      <c r="D20" s="220"/>
      <c r="E20" s="222"/>
      <c r="F20" s="215"/>
      <c r="G20" s="215"/>
      <c r="H20" s="215"/>
      <c r="I20" s="215"/>
      <c r="J20" s="215"/>
      <c r="K20" s="215"/>
      <c r="L20" s="215"/>
      <c r="M20" s="215"/>
      <c r="N20" s="216">
        <v>0</v>
      </c>
    </row>
    <row r="21" spans="1:14" ht="15.75" thickBot="1">
      <c r="A21" s="223"/>
      <c r="B21" s="224" t="s">
        <v>110</v>
      </c>
      <c r="C21" s="199">
        <v>120370320.72659999</v>
      </c>
      <c r="D21" s="225"/>
      <c r="E21" s="226">
        <v>2407406.4145319997</v>
      </c>
      <c r="F21" s="227">
        <v>0</v>
      </c>
      <c r="G21" s="227">
        <v>2407406.4145320002</v>
      </c>
      <c r="H21" s="227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8">
        <v>481481.28290639998</v>
      </c>
    </row>
    <row r="22" spans="1:14">
      <c r="E22" s="229"/>
      <c r="F22" s="229"/>
      <c r="G22" s="229"/>
      <c r="H22" s="229"/>
      <c r="I22" s="229"/>
      <c r="J22" s="229"/>
      <c r="K22" s="229"/>
      <c r="L22" s="229"/>
      <c r="M22" s="229"/>
    </row>
    <row r="27" spans="1:14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</row>
    <row r="29" spans="1:14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</row>
    <row r="30" spans="1:14"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</row>
    <row r="33" spans="3:14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</row>
    <row r="34" spans="3:14"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</row>
    <row r="35" spans="3:14"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3:14"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3:14"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3:14"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</row>
    <row r="39" spans="3:14"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3:14"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3:14"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3:14"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3:14"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</row>
    <row r="44" spans="3:14"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</row>
    <row r="45" spans="3:14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</row>
    <row r="46" spans="3:14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</row>
    <row r="47" spans="3:14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3:14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  <row r="49" spans="3:14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</row>
    <row r="50" spans="3:14"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3:14"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3:14"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3:14"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3:14"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3:14"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3:14"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3:14"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activeCell="D6" sqref="D6:D41"/>
    </sheetView>
  </sheetViews>
  <sheetFormatPr defaultRowHeight="15"/>
  <cols>
    <col min="1" max="1" width="11.42578125" customWidth="1"/>
    <col min="2" max="2" width="76.85546875" style="400" customWidth="1"/>
    <col min="3" max="3" width="22.85546875" customWidth="1"/>
  </cols>
  <sheetData>
    <row r="1" spans="1:4">
      <c r="A1" s="2" t="s">
        <v>30</v>
      </c>
      <c r="B1" t="str">
        <f>'Info '!C2</f>
        <v>JSC ProCredit Bank</v>
      </c>
    </row>
    <row r="2" spans="1:4">
      <c r="A2" s="2" t="s">
        <v>31</v>
      </c>
      <c r="B2" s="454">
        <f>'1. key ratios '!B2</f>
        <v>43738</v>
      </c>
    </row>
    <row r="3" spans="1:4">
      <c r="A3" s="4"/>
      <c r="B3"/>
    </row>
    <row r="4" spans="1:4">
      <c r="A4" s="4" t="s">
        <v>440</v>
      </c>
      <c r="B4" t="s">
        <v>441</v>
      </c>
    </row>
    <row r="5" spans="1:4">
      <c r="A5" s="401" t="s">
        <v>442</v>
      </c>
      <c r="B5" s="402"/>
      <c r="C5" s="403"/>
    </row>
    <row r="6" spans="1:4" ht="24">
      <c r="A6" s="404">
        <v>1</v>
      </c>
      <c r="B6" s="405" t="s">
        <v>443</v>
      </c>
      <c r="C6" s="406">
        <v>1561157476.50494</v>
      </c>
      <c r="D6" s="521"/>
    </row>
    <row r="7" spans="1:4">
      <c r="A7" s="404">
        <v>2</v>
      </c>
      <c r="B7" s="405" t="s">
        <v>444</v>
      </c>
      <c r="C7" s="406">
        <v>-7558484.9299999997</v>
      </c>
      <c r="D7" s="521"/>
    </row>
    <row r="8" spans="1:4" ht="24">
      <c r="A8" s="407">
        <v>3</v>
      </c>
      <c r="B8" s="408" t="s">
        <v>445</v>
      </c>
      <c r="C8" s="406">
        <v>1553598991.57494</v>
      </c>
      <c r="D8" s="521"/>
    </row>
    <row r="9" spans="1:4">
      <c r="A9" s="401" t="s">
        <v>446</v>
      </c>
      <c r="B9" s="402"/>
      <c r="C9" s="409"/>
      <c r="D9" s="521"/>
    </row>
    <row r="10" spans="1:4" ht="24">
      <c r="A10" s="410">
        <v>4</v>
      </c>
      <c r="B10" s="411" t="s">
        <v>447</v>
      </c>
      <c r="C10" s="406"/>
      <c r="D10" s="521"/>
    </row>
    <row r="11" spans="1:4">
      <c r="A11" s="410">
        <v>5</v>
      </c>
      <c r="B11" s="412" t="s">
        <v>448</v>
      </c>
      <c r="C11" s="406"/>
      <c r="D11" s="521"/>
    </row>
    <row r="12" spans="1:4">
      <c r="A12" s="410" t="s">
        <v>449</v>
      </c>
      <c r="B12" s="412" t="s">
        <v>450</v>
      </c>
      <c r="C12" s="406">
        <v>2407406.4145319997</v>
      </c>
      <c r="D12" s="521"/>
    </row>
    <row r="13" spans="1:4" ht="24">
      <c r="A13" s="413">
        <v>6</v>
      </c>
      <c r="B13" s="411" t="s">
        <v>451</v>
      </c>
      <c r="C13" s="406"/>
      <c r="D13" s="521"/>
    </row>
    <row r="14" spans="1:4">
      <c r="A14" s="413">
        <v>7</v>
      </c>
      <c r="B14" s="414" t="s">
        <v>452</v>
      </c>
      <c r="C14" s="406"/>
      <c r="D14" s="521"/>
    </row>
    <row r="15" spans="1:4">
      <c r="A15" s="415">
        <v>8</v>
      </c>
      <c r="B15" s="416" t="s">
        <v>453</v>
      </c>
      <c r="C15" s="406"/>
      <c r="D15" s="521"/>
    </row>
    <row r="16" spans="1:4">
      <c r="A16" s="413">
        <v>9</v>
      </c>
      <c r="B16" s="414" t="s">
        <v>454</v>
      </c>
      <c r="C16" s="406"/>
      <c r="D16" s="521"/>
    </row>
    <row r="17" spans="1:4">
      <c r="A17" s="413">
        <v>10</v>
      </c>
      <c r="B17" s="414" t="s">
        <v>455</v>
      </c>
      <c r="C17" s="406"/>
      <c r="D17" s="521"/>
    </row>
    <row r="18" spans="1:4">
      <c r="A18" s="417">
        <v>11</v>
      </c>
      <c r="B18" s="418" t="s">
        <v>456</v>
      </c>
      <c r="C18" s="419">
        <v>2407406.4145319997</v>
      </c>
      <c r="D18" s="521"/>
    </row>
    <row r="19" spans="1:4">
      <c r="A19" s="420" t="s">
        <v>457</v>
      </c>
      <c r="B19" s="421"/>
      <c r="C19" s="422"/>
      <c r="D19" s="521"/>
    </row>
    <row r="20" spans="1:4" ht="24">
      <c r="A20" s="423">
        <v>12</v>
      </c>
      <c r="B20" s="411" t="s">
        <v>458</v>
      </c>
      <c r="C20" s="406"/>
      <c r="D20" s="521"/>
    </row>
    <row r="21" spans="1:4">
      <c r="A21" s="423">
        <v>13</v>
      </c>
      <c r="B21" s="411" t="s">
        <v>459</v>
      </c>
      <c r="C21" s="406"/>
      <c r="D21" s="521"/>
    </row>
    <row r="22" spans="1:4">
      <c r="A22" s="423">
        <v>14</v>
      </c>
      <c r="B22" s="411" t="s">
        <v>460</v>
      </c>
      <c r="C22" s="406"/>
      <c r="D22" s="521"/>
    </row>
    <row r="23" spans="1:4" ht="24">
      <c r="A23" s="423" t="s">
        <v>461</v>
      </c>
      <c r="B23" s="411" t="s">
        <v>462</v>
      </c>
      <c r="C23" s="406"/>
      <c r="D23" s="521"/>
    </row>
    <row r="24" spans="1:4">
      <c r="A24" s="423">
        <v>15</v>
      </c>
      <c r="B24" s="411" t="s">
        <v>463</v>
      </c>
      <c r="C24" s="406"/>
      <c r="D24" s="521"/>
    </row>
    <row r="25" spans="1:4">
      <c r="A25" s="423" t="s">
        <v>464</v>
      </c>
      <c r="B25" s="411" t="s">
        <v>465</v>
      </c>
      <c r="C25" s="406"/>
      <c r="D25" s="521"/>
    </row>
    <row r="26" spans="1:4">
      <c r="A26" s="424">
        <v>16</v>
      </c>
      <c r="B26" s="425" t="s">
        <v>466</v>
      </c>
      <c r="C26" s="419">
        <v>0</v>
      </c>
      <c r="D26" s="521"/>
    </row>
    <row r="27" spans="1:4">
      <c r="A27" s="401" t="s">
        <v>467</v>
      </c>
      <c r="B27" s="402"/>
      <c r="C27" s="409"/>
      <c r="D27" s="521"/>
    </row>
    <row r="28" spans="1:4">
      <c r="A28" s="426">
        <v>17</v>
      </c>
      <c r="B28" s="412" t="s">
        <v>468</v>
      </c>
      <c r="C28" s="406">
        <v>92090712.401551992</v>
      </c>
      <c r="D28" s="521"/>
    </row>
    <row r="29" spans="1:4">
      <c r="A29" s="426">
        <v>18</v>
      </c>
      <c r="B29" s="412" t="s">
        <v>469</v>
      </c>
      <c r="C29" s="406">
        <v>-35137932.267029189</v>
      </c>
      <c r="D29" s="521"/>
    </row>
    <row r="30" spans="1:4">
      <c r="A30" s="424">
        <v>19</v>
      </c>
      <c r="B30" s="425" t="s">
        <v>470</v>
      </c>
      <c r="C30" s="419">
        <v>56952780.134522803</v>
      </c>
      <c r="D30" s="521"/>
    </row>
    <row r="31" spans="1:4">
      <c r="A31" s="401" t="s">
        <v>471</v>
      </c>
      <c r="B31" s="402"/>
      <c r="C31" s="409"/>
      <c r="D31" s="521"/>
    </row>
    <row r="32" spans="1:4" ht="24">
      <c r="A32" s="426" t="s">
        <v>472</v>
      </c>
      <c r="B32" s="411" t="s">
        <v>473</v>
      </c>
      <c r="C32" s="427">
        <v>182455156.92881042</v>
      </c>
      <c r="D32" s="521"/>
    </row>
    <row r="33" spans="1:4">
      <c r="A33" s="426" t="s">
        <v>474</v>
      </c>
      <c r="B33" s="412" t="s">
        <v>475</v>
      </c>
      <c r="C33" s="427">
        <v>0</v>
      </c>
      <c r="D33" s="521"/>
    </row>
    <row r="34" spans="1:4">
      <c r="A34" s="401" t="s">
        <v>476</v>
      </c>
      <c r="B34" s="402"/>
      <c r="C34" s="409"/>
      <c r="D34" s="521"/>
    </row>
    <row r="35" spans="1:4">
      <c r="A35" s="428">
        <v>20</v>
      </c>
      <c r="B35" s="429" t="s">
        <v>477</v>
      </c>
      <c r="C35" s="419">
        <v>182455156.92881042</v>
      </c>
      <c r="D35" s="521"/>
    </row>
    <row r="36" spans="1:4">
      <c r="A36" s="424">
        <v>21</v>
      </c>
      <c r="B36" s="425" t="s">
        <v>478</v>
      </c>
      <c r="C36" s="419">
        <v>1612959178.1239948</v>
      </c>
      <c r="D36" s="521"/>
    </row>
    <row r="37" spans="1:4">
      <c r="A37" s="401" t="s">
        <v>479</v>
      </c>
      <c r="B37" s="402"/>
      <c r="C37" s="409"/>
      <c r="D37" s="521"/>
    </row>
    <row r="38" spans="1:4">
      <c r="A38" s="424">
        <v>22</v>
      </c>
      <c r="B38" s="425" t="s">
        <v>479</v>
      </c>
      <c r="C38" s="510">
        <v>0.11311827317354732</v>
      </c>
      <c r="D38" s="521"/>
    </row>
    <row r="39" spans="1:4">
      <c r="A39" s="401" t="s">
        <v>480</v>
      </c>
      <c r="B39" s="402"/>
      <c r="C39" s="409"/>
      <c r="D39" s="521"/>
    </row>
    <row r="40" spans="1:4">
      <c r="A40" s="430" t="s">
        <v>481</v>
      </c>
      <c r="B40" s="411" t="s">
        <v>482</v>
      </c>
      <c r="C40" s="427"/>
      <c r="D40" s="521"/>
    </row>
    <row r="41" spans="1:4" ht="24">
      <c r="A41" s="431" t="s">
        <v>483</v>
      </c>
      <c r="B41" s="405" t="s">
        <v>484</v>
      </c>
      <c r="C41" s="427"/>
      <c r="D41" s="5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K27" sqref="K27"/>
    </sheetView>
  </sheetViews>
  <sheetFormatPr defaultColWidth="9.140625" defaultRowHeight="14.25"/>
  <cols>
    <col min="1" max="1" width="9.5703125" style="3" bestFit="1" customWidth="1"/>
    <col min="2" max="2" width="69.5703125" style="3" customWidth="1"/>
    <col min="3" max="3" width="14" style="3" bestFit="1" customWidth="1"/>
    <col min="4" max="7" width="14" style="4" bestFit="1" customWidth="1"/>
    <col min="8" max="13" width="6.7109375" style="5" customWidth="1"/>
    <col min="14" max="16384" width="9.140625" style="5"/>
  </cols>
  <sheetData>
    <row r="1" spans="1:12">
      <c r="A1" s="2" t="s">
        <v>30</v>
      </c>
      <c r="B1" s="3" t="str">
        <f>'Info '!C2</f>
        <v>JSC ProCredit Bank</v>
      </c>
    </row>
    <row r="2" spans="1:12">
      <c r="A2" s="2" t="s">
        <v>31</v>
      </c>
      <c r="B2" s="452">
        <v>43738</v>
      </c>
      <c r="C2" s="6"/>
      <c r="D2" s="7"/>
      <c r="E2" s="7"/>
      <c r="F2" s="7"/>
      <c r="G2" s="7"/>
      <c r="H2" s="8"/>
    </row>
    <row r="3" spans="1:12">
      <c r="A3" s="2"/>
      <c r="B3" s="6"/>
      <c r="C3" s="6"/>
      <c r="D3" s="7"/>
      <c r="E3" s="7"/>
      <c r="F3" s="7"/>
      <c r="G3" s="7"/>
      <c r="H3" s="8"/>
    </row>
    <row r="4" spans="1:12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12">
      <c r="A5" s="11" t="s">
        <v>6</v>
      </c>
      <c r="B5" s="12"/>
      <c r="C5" s="511">
        <v>43738</v>
      </c>
      <c r="D5" s="512">
        <v>43646</v>
      </c>
      <c r="E5" s="512">
        <v>43555</v>
      </c>
      <c r="F5" s="512">
        <v>43465</v>
      </c>
      <c r="G5" s="513">
        <v>43373</v>
      </c>
    </row>
    <row r="6" spans="1:12">
      <c r="B6" s="245" t="s">
        <v>143</v>
      </c>
      <c r="C6" s="459"/>
      <c r="D6" s="459"/>
      <c r="E6" s="459"/>
      <c r="F6" s="459"/>
      <c r="G6" s="460"/>
    </row>
    <row r="7" spans="1:12">
      <c r="A7" s="13"/>
      <c r="B7" s="246" t="s">
        <v>137</v>
      </c>
      <c r="C7" s="459"/>
      <c r="D7" s="459"/>
      <c r="E7" s="459"/>
      <c r="F7" s="459"/>
      <c r="G7" s="460"/>
    </row>
    <row r="8" spans="1:12" ht="15">
      <c r="A8" s="394">
        <v>1</v>
      </c>
      <c r="B8" s="14" t="s">
        <v>142</v>
      </c>
      <c r="C8" s="461">
        <v>182455156.92881042</v>
      </c>
      <c r="D8" s="462">
        <v>178327729.99906981</v>
      </c>
      <c r="E8" s="462">
        <v>173631793.57676041</v>
      </c>
      <c r="F8" s="462">
        <v>169150626.97890002</v>
      </c>
      <c r="G8" s="463">
        <v>162771321.9727</v>
      </c>
      <c r="H8" s="514"/>
      <c r="I8" s="514"/>
      <c r="J8" s="514"/>
      <c r="K8" s="514"/>
      <c r="L8" s="514"/>
    </row>
    <row r="9" spans="1:12" ht="15">
      <c r="A9" s="394">
        <v>2</v>
      </c>
      <c r="B9" s="14" t="s">
        <v>141</v>
      </c>
      <c r="C9" s="461">
        <v>182455156.92881042</v>
      </c>
      <c r="D9" s="462">
        <v>178327729.99906981</v>
      </c>
      <c r="E9" s="462">
        <v>173631793.57676041</v>
      </c>
      <c r="F9" s="462">
        <v>169150626.97890002</v>
      </c>
      <c r="G9" s="463">
        <v>162771321.9727</v>
      </c>
      <c r="H9" s="514"/>
      <c r="I9" s="514"/>
      <c r="J9" s="514"/>
      <c r="K9" s="514"/>
      <c r="L9" s="514"/>
    </row>
    <row r="10" spans="1:12" ht="15">
      <c r="A10" s="394">
        <v>3</v>
      </c>
      <c r="B10" s="14" t="s">
        <v>140</v>
      </c>
      <c r="C10" s="461">
        <v>242850298.83932611</v>
      </c>
      <c r="D10" s="462">
        <v>237459267.06723186</v>
      </c>
      <c r="E10" s="462">
        <v>228911133.04058027</v>
      </c>
      <c r="F10" s="462">
        <v>225112407.15249586</v>
      </c>
      <c r="G10" s="463">
        <v>223305529.12064809</v>
      </c>
      <c r="H10" s="514"/>
      <c r="I10" s="514"/>
      <c r="J10" s="514"/>
      <c r="K10" s="514"/>
      <c r="L10" s="514"/>
    </row>
    <row r="11" spans="1:12" ht="15">
      <c r="A11" s="395"/>
      <c r="B11" s="245" t="s">
        <v>139</v>
      </c>
      <c r="C11" s="459"/>
      <c r="D11" s="459"/>
      <c r="E11" s="459"/>
      <c r="F11" s="459"/>
      <c r="G11" s="460"/>
      <c r="H11" s="514"/>
      <c r="I11" s="514"/>
      <c r="J11" s="514"/>
      <c r="K11" s="514"/>
      <c r="L11" s="514"/>
    </row>
    <row r="12" spans="1:12" ht="15" customHeight="1">
      <c r="A12" s="394">
        <v>4</v>
      </c>
      <c r="B12" s="14" t="s">
        <v>272</v>
      </c>
      <c r="C12" s="464">
        <v>1332323124.4388566</v>
      </c>
      <c r="D12" s="462">
        <v>1282620740.5341537</v>
      </c>
      <c r="E12" s="462">
        <v>1215881086.5662558</v>
      </c>
      <c r="F12" s="462">
        <v>1265298589.3955257</v>
      </c>
      <c r="G12" s="463">
        <v>1246086715.9894814</v>
      </c>
      <c r="H12" s="514"/>
      <c r="I12" s="514"/>
      <c r="J12" s="514"/>
      <c r="K12" s="514"/>
      <c r="L12" s="514"/>
    </row>
    <row r="13" spans="1:12" ht="15">
      <c r="A13" s="395"/>
      <c r="B13" s="245" t="s">
        <v>138</v>
      </c>
      <c r="C13" s="459"/>
      <c r="D13" s="459"/>
      <c r="E13" s="459"/>
      <c r="F13" s="459"/>
      <c r="G13" s="460"/>
      <c r="H13" s="514"/>
      <c r="I13" s="514"/>
      <c r="J13" s="514"/>
      <c r="K13" s="514"/>
      <c r="L13" s="514"/>
    </row>
    <row r="14" spans="1:12" s="15" customFormat="1" ht="15">
      <c r="A14" s="394"/>
      <c r="B14" s="246" t="s">
        <v>137</v>
      </c>
      <c r="C14" s="465"/>
      <c r="D14" s="462"/>
      <c r="E14" s="462"/>
      <c r="F14" s="462"/>
      <c r="G14" s="463"/>
      <c r="H14" s="514"/>
      <c r="I14" s="514"/>
      <c r="J14" s="514"/>
      <c r="K14" s="514"/>
      <c r="L14" s="514"/>
    </row>
    <row r="15" spans="1:12" ht="15">
      <c r="A15" s="396">
        <v>5</v>
      </c>
      <c r="B15" s="14" t="str">
        <f>"Common equity Tier 1 ratio &gt;="&amp;'9.1. Capital Requirements'!C19*100&amp;"%"</f>
        <v>Common equity Tier 1 ratio &gt;=9.2909107309915%</v>
      </c>
      <c r="C15" s="469">
        <v>0.13694512508416926</v>
      </c>
      <c r="D15" s="470">
        <v>0.13903387366463787</v>
      </c>
      <c r="E15" s="470">
        <v>0.14280326875312313</v>
      </c>
      <c r="F15" s="470">
        <v>0.13368435592717193</v>
      </c>
      <c r="G15" s="471">
        <v>0.13062599888439386</v>
      </c>
      <c r="H15" s="514"/>
      <c r="I15" s="514"/>
      <c r="J15" s="514"/>
      <c r="K15" s="514"/>
      <c r="L15" s="514"/>
    </row>
    <row r="16" spans="1:12" ht="15" customHeight="1">
      <c r="A16" s="396">
        <v>6</v>
      </c>
      <c r="B16" s="14" t="str">
        <f>"Tier 1 ratio &gt;="&amp;'9.1. Capital Requirements'!C20*100&amp;"%"</f>
        <v>Tier 1 ratio &gt;=11.5667177182637%</v>
      </c>
      <c r="C16" s="469">
        <v>0.13694512508416926</v>
      </c>
      <c r="D16" s="470">
        <v>0.13903387366463787</v>
      </c>
      <c r="E16" s="470">
        <v>0.14280326875312313</v>
      </c>
      <c r="F16" s="470">
        <v>0.13368435592717193</v>
      </c>
      <c r="G16" s="471">
        <v>0.13062599888439386</v>
      </c>
      <c r="H16" s="514"/>
      <c r="I16" s="514"/>
      <c r="J16" s="514"/>
      <c r="K16" s="514"/>
      <c r="L16" s="514"/>
    </row>
    <row r="17" spans="1:12" ht="15">
      <c r="A17" s="396">
        <v>7</v>
      </c>
      <c r="B17" s="14" t="str">
        <f>"Total Regulatory Capital ratio &gt;="&amp;'9.1. Capital Requirements'!C21*100&amp;"%"</f>
        <v>Total Regulatory Capital ratio &gt;=15.7932751144486%</v>
      </c>
      <c r="C17" s="469">
        <v>0.18227582662547345</v>
      </c>
      <c r="D17" s="470">
        <v>0.18513599504740644</v>
      </c>
      <c r="E17" s="470">
        <v>0.18826769786101649</v>
      </c>
      <c r="F17" s="470">
        <v>0.17791247776545724</v>
      </c>
      <c r="G17" s="471">
        <v>0.17920544875027225</v>
      </c>
      <c r="H17" s="514"/>
      <c r="I17" s="514"/>
      <c r="J17" s="514"/>
      <c r="K17" s="514"/>
      <c r="L17" s="514"/>
    </row>
    <row r="18" spans="1:12" ht="15">
      <c r="A18" s="395"/>
      <c r="B18" s="247" t="s">
        <v>136</v>
      </c>
      <c r="C18" s="472"/>
      <c r="D18" s="472"/>
      <c r="E18" s="472"/>
      <c r="F18" s="472"/>
      <c r="G18" s="473"/>
      <c r="H18" s="514"/>
      <c r="I18" s="514"/>
      <c r="J18" s="514"/>
      <c r="K18" s="514"/>
      <c r="L18" s="514"/>
    </row>
    <row r="19" spans="1:12" ht="15" customHeight="1">
      <c r="A19" s="397">
        <v>8</v>
      </c>
      <c r="B19" s="14" t="s">
        <v>135</v>
      </c>
      <c r="C19" s="474">
        <v>5.9780941201577155E-2</v>
      </c>
      <c r="D19" s="475">
        <v>5.9611255613292329E-2</v>
      </c>
      <c r="E19" s="475">
        <v>5.8783972928478818E-2</v>
      </c>
      <c r="F19" s="475">
        <v>6.3928922089932963E-2</v>
      </c>
      <c r="G19" s="476">
        <v>6.5108887043882666E-2</v>
      </c>
      <c r="H19" s="514"/>
      <c r="I19" s="514"/>
      <c r="J19" s="514"/>
      <c r="K19" s="514"/>
      <c r="L19" s="514"/>
    </row>
    <row r="20" spans="1:12" ht="15">
      <c r="A20" s="397">
        <v>9</v>
      </c>
      <c r="B20" s="14" t="s">
        <v>134</v>
      </c>
      <c r="C20" s="474">
        <v>2.6254755622061084E-2</v>
      </c>
      <c r="D20" s="475">
        <v>2.6542243907060552E-2</v>
      </c>
      <c r="E20" s="475">
        <v>2.7134363320334066E-2</v>
      </c>
      <c r="F20" s="475">
        <v>2.4837714760723526E-2</v>
      </c>
      <c r="G20" s="476">
        <v>2.3735139364593323E-2</v>
      </c>
      <c r="H20" s="514"/>
      <c r="I20" s="514"/>
      <c r="J20" s="514"/>
      <c r="K20" s="514"/>
      <c r="L20" s="514"/>
    </row>
    <row r="21" spans="1:12" ht="15">
      <c r="A21" s="397">
        <v>10</v>
      </c>
      <c r="B21" s="14" t="s">
        <v>133</v>
      </c>
      <c r="C21" s="474">
        <v>2.4633964718204979E-2</v>
      </c>
      <c r="D21" s="475">
        <v>1.8440517780164527E-2</v>
      </c>
      <c r="E21" s="475">
        <v>1.9060455530065985E-2</v>
      </c>
      <c r="F21" s="475">
        <v>2.4526950610113049E-2</v>
      </c>
      <c r="G21" s="476">
        <v>2.5288400626654092E-2</v>
      </c>
      <c r="H21" s="514"/>
      <c r="I21" s="514"/>
      <c r="J21" s="514"/>
      <c r="K21" s="514"/>
      <c r="L21" s="514"/>
    </row>
    <row r="22" spans="1:12" ht="15">
      <c r="A22" s="397">
        <v>11</v>
      </c>
      <c r="B22" s="14" t="s">
        <v>132</v>
      </c>
      <c r="C22" s="474">
        <v>3.3526185579516081E-2</v>
      </c>
      <c r="D22" s="475">
        <v>3.3069011706231777E-2</v>
      </c>
      <c r="E22" s="475">
        <v>3.1649609608144759E-2</v>
      </c>
      <c r="F22" s="475">
        <v>3.9091207329209433E-2</v>
      </c>
      <c r="G22" s="476">
        <v>4.1373747679289349E-2</v>
      </c>
      <c r="H22" s="514"/>
      <c r="I22" s="514"/>
      <c r="J22" s="514"/>
      <c r="K22" s="514"/>
      <c r="L22" s="514"/>
    </row>
    <row r="23" spans="1:12" ht="15">
      <c r="A23" s="397">
        <v>12</v>
      </c>
      <c r="B23" s="14" t="s">
        <v>278</v>
      </c>
      <c r="C23" s="474">
        <v>1.1949745213188848E-2</v>
      </c>
      <c r="D23" s="475">
        <v>1.2563979419076256E-2</v>
      </c>
      <c r="E23" s="475">
        <v>1.2444966562368679E-2</v>
      </c>
      <c r="F23" s="475">
        <v>2.1433051945955083E-2</v>
      </c>
      <c r="G23" s="476">
        <v>2.2822821153420284E-2</v>
      </c>
      <c r="H23" s="514"/>
      <c r="I23" s="514"/>
      <c r="J23" s="514"/>
      <c r="K23" s="514"/>
      <c r="L23" s="514"/>
    </row>
    <row r="24" spans="1:12" ht="15">
      <c r="A24" s="397">
        <v>13</v>
      </c>
      <c r="B24" s="14" t="s">
        <v>279</v>
      </c>
      <c r="C24" s="474">
        <v>9.6924199755498458E-2</v>
      </c>
      <c r="D24" s="475">
        <v>0.10146314671390697</v>
      </c>
      <c r="E24" s="475">
        <v>0.10158853718826454</v>
      </c>
      <c r="F24" s="475">
        <v>0.15503442689900168</v>
      </c>
      <c r="G24" s="476">
        <v>0.15742559322481936</v>
      </c>
      <c r="H24" s="514"/>
      <c r="I24" s="514"/>
      <c r="J24" s="514"/>
      <c r="K24" s="514"/>
      <c r="L24" s="514"/>
    </row>
    <row r="25" spans="1:12" ht="15">
      <c r="A25" s="395"/>
      <c r="B25" s="247" t="s">
        <v>358</v>
      </c>
      <c r="C25" s="472"/>
      <c r="D25" s="472"/>
      <c r="E25" s="472"/>
      <c r="F25" s="472"/>
      <c r="G25" s="473"/>
      <c r="H25" s="514"/>
      <c r="I25" s="514"/>
      <c r="J25" s="514"/>
      <c r="K25" s="514"/>
      <c r="L25" s="514"/>
    </row>
    <row r="26" spans="1:12" ht="15">
      <c r="A26" s="397">
        <v>14</v>
      </c>
      <c r="B26" s="14" t="s">
        <v>131</v>
      </c>
      <c r="C26" s="474">
        <v>3.2856279058343263E-2</v>
      </c>
      <c r="D26" s="475">
        <v>2.9289051468664767E-2</v>
      </c>
      <c r="E26" s="475">
        <v>2.6179668772193691E-2</v>
      </c>
      <c r="F26" s="475">
        <v>2.7001408993398066E-2</v>
      </c>
      <c r="G26" s="476">
        <v>2.6366984499505183E-2</v>
      </c>
      <c r="H26" s="514"/>
      <c r="I26" s="514"/>
      <c r="J26" s="514"/>
      <c r="K26" s="514"/>
      <c r="L26" s="514"/>
    </row>
    <row r="27" spans="1:12" ht="15" customHeight="1">
      <c r="A27" s="397">
        <v>15</v>
      </c>
      <c r="B27" s="14" t="s">
        <v>130</v>
      </c>
      <c r="C27" s="474">
        <v>3.465865474387908E-2</v>
      </c>
      <c r="D27" s="475">
        <v>3.3281692979583763E-2</v>
      </c>
      <c r="E27" s="475">
        <v>3.1789098290586439E-2</v>
      </c>
      <c r="F27" s="475">
        <v>3.2103008449513359E-2</v>
      </c>
      <c r="G27" s="476">
        <v>3.259278997138039E-2</v>
      </c>
      <c r="H27" s="514"/>
      <c r="I27" s="514"/>
      <c r="J27" s="514"/>
      <c r="K27" s="514"/>
      <c r="L27" s="514"/>
    </row>
    <row r="28" spans="1:12" ht="15">
      <c r="A28" s="397">
        <v>16</v>
      </c>
      <c r="B28" s="14" t="s">
        <v>129</v>
      </c>
      <c r="C28" s="474">
        <v>0.75679869898216434</v>
      </c>
      <c r="D28" s="475">
        <v>0.77853558355421681</v>
      </c>
      <c r="E28" s="475">
        <v>0.77167061830366912</v>
      </c>
      <c r="F28" s="475">
        <v>0.77269342687852827</v>
      </c>
      <c r="G28" s="476">
        <v>0.77881888024618751</v>
      </c>
      <c r="H28" s="514"/>
      <c r="I28" s="514"/>
      <c r="J28" s="514"/>
      <c r="K28" s="514"/>
      <c r="L28" s="514"/>
    </row>
    <row r="29" spans="1:12" ht="15" customHeight="1">
      <c r="A29" s="397">
        <v>17</v>
      </c>
      <c r="B29" s="14" t="s">
        <v>128</v>
      </c>
      <c r="C29" s="474">
        <v>0.72328084528102887</v>
      </c>
      <c r="D29" s="475">
        <v>0.72254128833649034</v>
      </c>
      <c r="E29" s="475">
        <v>0.73450512411722024</v>
      </c>
      <c r="F29" s="475">
        <v>0.73344295428319461</v>
      </c>
      <c r="G29" s="476">
        <v>0.73858022115251432</v>
      </c>
      <c r="H29" s="514"/>
      <c r="I29" s="514"/>
      <c r="J29" s="514"/>
      <c r="K29" s="514"/>
      <c r="L29" s="514"/>
    </row>
    <row r="30" spans="1:12" ht="15">
      <c r="A30" s="397">
        <v>18</v>
      </c>
      <c r="B30" s="14" t="s">
        <v>127</v>
      </c>
      <c r="C30" s="474">
        <v>6.8161509490301087E-2</v>
      </c>
      <c r="D30" s="475">
        <v>3.1027846293147948E-2</v>
      </c>
      <c r="E30" s="475">
        <v>-2.2184405612167488E-2</v>
      </c>
      <c r="F30" s="475">
        <v>3.7759915764223495E-2</v>
      </c>
      <c r="G30" s="476">
        <v>4.1425117332523432E-3</v>
      </c>
      <c r="H30" s="514"/>
      <c r="I30" s="514"/>
      <c r="J30" s="514"/>
      <c r="K30" s="514"/>
      <c r="L30" s="514"/>
    </row>
    <row r="31" spans="1:12" ht="15" customHeight="1">
      <c r="A31" s="395"/>
      <c r="B31" s="247" t="s">
        <v>359</v>
      </c>
      <c r="C31" s="472"/>
      <c r="D31" s="472"/>
      <c r="E31" s="472"/>
      <c r="F31" s="472"/>
      <c r="G31" s="473"/>
      <c r="H31" s="514"/>
      <c r="I31" s="514"/>
      <c r="J31" s="514"/>
      <c r="K31" s="514"/>
      <c r="L31" s="514"/>
    </row>
    <row r="32" spans="1:12" ht="15" customHeight="1">
      <c r="A32" s="397">
        <v>19</v>
      </c>
      <c r="B32" s="14" t="s">
        <v>126</v>
      </c>
      <c r="C32" s="482">
        <v>0.24517073563796293</v>
      </c>
      <c r="D32" s="477">
        <v>0.24530416770528599</v>
      </c>
      <c r="E32" s="477">
        <v>0.260116144464415</v>
      </c>
      <c r="F32" s="477">
        <v>0.26331124417668572</v>
      </c>
      <c r="G32" s="478">
        <v>0.24804878191963944</v>
      </c>
      <c r="H32" s="514"/>
      <c r="I32" s="514"/>
      <c r="J32" s="514"/>
      <c r="K32" s="514"/>
      <c r="L32" s="514"/>
    </row>
    <row r="33" spans="1:12" ht="15" customHeight="1">
      <c r="A33" s="397">
        <v>20</v>
      </c>
      <c r="B33" s="14" t="s">
        <v>125</v>
      </c>
      <c r="C33" s="482">
        <v>0.83356526310042234</v>
      </c>
      <c r="D33" s="477">
        <v>0.83296116296318878</v>
      </c>
      <c r="E33" s="477">
        <v>0.84519550740453975</v>
      </c>
      <c r="F33" s="477">
        <v>0.83761843207771902</v>
      </c>
      <c r="G33" s="478">
        <v>0.84572327419858861</v>
      </c>
      <c r="H33" s="514"/>
      <c r="I33" s="514"/>
      <c r="J33" s="514"/>
      <c r="K33" s="514"/>
      <c r="L33" s="514"/>
    </row>
    <row r="34" spans="1:12" ht="15" customHeight="1">
      <c r="A34" s="397">
        <v>21</v>
      </c>
      <c r="B34" s="14" t="s">
        <v>124</v>
      </c>
      <c r="C34" s="482">
        <v>0.31609216485007946</v>
      </c>
      <c r="D34" s="477">
        <v>0.2921736135590518</v>
      </c>
      <c r="E34" s="477">
        <v>0.30042566668699716</v>
      </c>
      <c r="F34" s="477">
        <v>0.30370713727176074</v>
      </c>
      <c r="G34" s="478">
        <v>0.27295515426958095</v>
      </c>
      <c r="H34" s="514"/>
      <c r="I34" s="514"/>
      <c r="J34" s="514"/>
      <c r="K34" s="514"/>
      <c r="L34" s="514"/>
    </row>
    <row r="35" spans="1:12" ht="15" customHeight="1">
      <c r="A35" s="398"/>
      <c r="B35" s="247" t="s">
        <v>402</v>
      </c>
      <c r="C35" s="459"/>
      <c r="D35" s="459"/>
      <c r="E35" s="459"/>
      <c r="F35" s="459"/>
      <c r="G35" s="460"/>
      <c r="H35" s="514"/>
      <c r="I35" s="514"/>
      <c r="J35" s="514"/>
      <c r="K35" s="514"/>
      <c r="L35" s="514"/>
    </row>
    <row r="36" spans="1:12" ht="15">
      <c r="A36" s="397">
        <v>22</v>
      </c>
      <c r="B36" s="14" t="s">
        <v>385</v>
      </c>
      <c r="C36" s="466">
        <v>378604348.16999996</v>
      </c>
      <c r="D36" s="467">
        <v>315865904.38250005</v>
      </c>
      <c r="E36" s="467">
        <v>333650868.66499996</v>
      </c>
      <c r="F36" s="467">
        <v>348156938.22750002</v>
      </c>
      <c r="G36" s="468">
        <v>302901731.88500005</v>
      </c>
      <c r="H36" s="514"/>
      <c r="I36" s="514"/>
      <c r="J36" s="514"/>
      <c r="K36" s="514"/>
      <c r="L36" s="514"/>
    </row>
    <row r="37" spans="1:12" ht="15" customHeight="1">
      <c r="A37" s="397">
        <v>23</v>
      </c>
      <c r="B37" s="14" t="s">
        <v>397</v>
      </c>
      <c r="C37" s="466">
        <v>227600179.05223849</v>
      </c>
      <c r="D37" s="467">
        <v>179501193.88655847</v>
      </c>
      <c r="E37" s="467">
        <v>237404220.46693552</v>
      </c>
      <c r="F37" s="467">
        <v>203278852.07155752</v>
      </c>
      <c r="G37" s="468">
        <v>157168525.26353148</v>
      </c>
      <c r="H37" s="514"/>
      <c r="I37" s="514"/>
      <c r="J37" s="514"/>
      <c r="K37" s="514"/>
      <c r="L37" s="514"/>
    </row>
    <row r="38" spans="1:12" ht="15.75" thickBot="1">
      <c r="A38" s="399">
        <v>24</v>
      </c>
      <c r="B38" s="248" t="s">
        <v>386</v>
      </c>
      <c r="C38" s="479">
        <v>1.6634624355154974</v>
      </c>
      <c r="D38" s="480">
        <v>1.7596869276653482</v>
      </c>
      <c r="E38" s="480">
        <v>1.4054125407238462</v>
      </c>
      <c r="F38" s="480">
        <v>1.7127061407496684</v>
      </c>
      <c r="G38" s="481">
        <v>1.9272416749925674</v>
      </c>
      <c r="H38" s="514"/>
      <c r="I38" s="514"/>
      <c r="J38" s="514"/>
      <c r="K38" s="514"/>
      <c r="L38" s="514"/>
    </row>
    <row r="39" spans="1:12">
      <c r="A39" s="16"/>
    </row>
    <row r="40" spans="1:12">
      <c r="B40" s="328"/>
    </row>
    <row r="41" spans="1:12" ht="63.75">
      <c r="B41" s="328" t="s">
        <v>401</v>
      </c>
    </row>
    <row r="43" spans="1:12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85" zoomScaleNormal="85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N18" sqref="N18"/>
    </sheetView>
  </sheetViews>
  <sheetFormatPr defaultColWidth="9.140625" defaultRowHeight="14.25"/>
  <cols>
    <col min="1" max="1" width="9.5703125" style="4" bestFit="1" customWidth="1"/>
    <col min="2" max="2" width="43.425781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14">
      <c r="A1" s="2" t="s">
        <v>30</v>
      </c>
      <c r="B1" s="4" t="str">
        <f>'Info '!C2</f>
        <v>JSC ProCredit Bank</v>
      </c>
    </row>
    <row r="2" spans="1:14">
      <c r="A2" s="2" t="s">
        <v>31</v>
      </c>
      <c r="B2" s="453">
        <f>'1. key ratios '!B2</f>
        <v>43738</v>
      </c>
    </row>
    <row r="3" spans="1:14">
      <c r="A3" s="2"/>
    </row>
    <row r="4" spans="1:14" ht="15" thickBot="1">
      <c r="A4" s="17" t="s">
        <v>32</v>
      </c>
      <c r="B4" s="18" t="s">
        <v>33</v>
      </c>
      <c r="C4" s="17"/>
      <c r="D4" s="19"/>
      <c r="E4" s="19"/>
      <c r="F4" s="20"/>
      <c r="G4" s="20"/>
      <c r="H4" s="21" t="s">
        <v>73</v>
      </c>
    </row>
    <row r="5" spans="1:14">
      <c r="A5" s="22"/>
      <c r="B5" s="23"/>
      <c r="C5" s="538" t="s">
        <v>68</v>
      </c>
      <c r="D5" s="539"/>
      <c r="E5" s="540"/>
      <c r="F5" s="538" t="s">
        <v>72</v>
      </c>
      <c r="G5" s="539"/>
      <c r="H5" s="541"/>
    </row>
    <row r="6" spans="1:14">
      <c r="A6" s="24" t="s">
        <v>6</v>
      </c>
      <c r="B6" s="25" t="s">
        <v>34</v>
      </c>
      <c r="C6" s="26" t="s">
        <v>69</v>
      </c>
      <c r="D6" s="26" t="s">
        <v>70</v>
      </c>
      <c r="E6" s="26" t="s">
        <v>71</v>
      </c>
      <c r="F6" s="26" t="s">
        <v>69</v>
      </c>
      <c r="G6" s="26" t="s">
        <v>70</v>
      </c>
      <c r="H6" s="27" t="s">
        <v>71</v>
      </c>
    </row>
    <row r="7" spans="1:14">
      <c r="A7" s="24">
        <v>1</v>
      </c>
      <c r="B7" s="28" t="s">
        <v>35</v>
      </c>
      <c r="C7" s="29">
        <v>21622368.600000001</v>
      </c>
      <c r="D7" s="29">
        <v>25142430.120000001</v>
      </c>
      <c r="E7" s="30">
        <v>46764798.719999999</v>
      </c>
      <c r="F7" s="31">
        <v>23533805.129999999</v>
      </c>
      <c r="G7" s="32">
        <v>28807297.52</v>
      </c>
      <c r="H7" s="33">
        <v>52341102.649999999</v>
      </c>
      <c r="I7" s="515"/>
      <c r="J7" s="515"/>
      <c r="K7" s="515"/>
      <c r="L7" s="515"/>
      <c r="M7" s="515"/>
      <c r="N7" s="515"/>
    </row>
    <row r="8" spans="1:14">
      <c r="A8" s="24">
        <v>2</v>
      </c>
      <c r="B8" s="28" t="s">
        <v>36</v>
      </c>
      <c r="C8" s="29">
        <v>15260729.92</v>
      </c>
      <c r="D8" s="29">
        <v>206239299.95000002</v>
      </c>
      <c r="E8" s="30">
        <v>221500029.87</v>
      </c>
      <c r="F8" s="31">
        <v>6587980.0700000003</v>
      </c>
      <c r="G8" s="32">
        <v>169388342.04999998</v>
      </c>
      <c r="H8" s="33">
        <v>175976322.11999997</v>
      </c>
      <c r="I8" s="515"/>
      <c r="J8" s="515"/>
      <c r="K8" s="515"/>
      <c r="L8" s="515"/>
      <c r="M8" s="515"/>
      <c r="N8" s="515"/>
    </row>
    <row r="9" spans="1:14">
      <c r="A9" s="24">
        <v>3</v>
      </c>
      <c r="B9" s="28" t="s">
        <v>37</v>
      </c>
      <c r="C9" s="29">
        <v>28395269.609999999</v>
      </c>
      <c r="D9" s="29">
        <v>64932592.149999999</v>
      </c>
      <c r="E9" s="30">
        <v>93327861.75999999</v>
      </c>
      <c r="F9" s="31">
        <v>28020554.559999999</v>
      </c>
      <c r="G9" s="32">
        <v>71988942.61999999</v>
      </c>
      <c r="H9" s="33">
        <v>100009497.17999999</v>
      </c>
      <c r="I9" s="515"/>
      <c r="J9" s="515"/>
      <c r="K9" s="515"/>
      <c r="L9" s="515"/>
      <c r="M9" s="515"/>
      <c r="N9" s="515"/>
    </row>
    <row r="10" spans="1:14">
      <c r="A10" s="24">
        <v>4</v>
      </c>
      <c r="B10" s="28" t="s">
        <v>38</v>
      </c>
      <c r="C10" s="29">
        <v>0</v>
      </c>
      <c r="D10" s="29">
        <v>0</v>
      </c>
      <c r="E10" s="30">
        <v>0</v>
      </c>
      <c r="F10" s="31">
        <v>0</v>
      </c>
      <c r="G10" s="32">
        <v>0</v>
      </c>
      <c r="H10" s="33">
        <v>0</v>
      </c>
      <c r="I10" s="515"/>
      <c r="J10" s="515"/>
      <c r="K10" s="515"/>
      <c r="L10" s="515"/>
      <c r="M10" s="515"/>
      <c r="N10" s="515"/>
    </row>
    <row r="11" spans="1:14">
      <c r="A11" s="24">
        <v>5</v>
      </c>
      <c r="B11" s="28" t="s">
        <v>39</v>
      </c>
      <c r="C11" s="29">
        <v>17088368.759999998</v>
      </c>
      <c r="D11" s="29">
        <v>0</v>
      </c>
      <c r="E11" s="30">
        <v>17088368.759999998</v>
      </c>
      <c r="F11" s="31">
        <v>12742749.48</v>
      </c>
      <c r="G11" s="32">
        <v>0</v>
      </c>
      <c r="H11" s="33">
        <v>12742749.48</v>
      </c>
      <c r="I11" s="515"/>
      <c r="J11" s="515"/>
      <c r="K11" s="515"/>
      <c r="L11" s="515"/>
      <c r="M11" s="515"/>
      <c r="N11" s="515"/>
    </row>
    <row r="12" spans="1:14">
      <c r="A12" s="24">
        <v>6.1</v>
      </c>
      <c r="B12" s="34" t="s">
        <v>40</v>
      </c>
      <c r="C12" s="29">
        <v>271080813.88999999</v>
      </c>
      <c r="D12" s="29">
        <v>843554727.76000011</v>
      </c>
      <c r="E12" s="30">
        <v>1114635541.6500001</v>
      </c>
      <c r="F12" s="31">
        <v>223327640.31</v>
      </c>
      <c r="G12" s="32">
        <v>786377168.84630013</v>
      </c>
      <c r="H12" s="33">
        <v>1009704809.1563001</v>
      </c>
      <c r="I12" s="515"/>
      <c r="J12" s="515"/>
      <c r="K12" s="515"/>
      <c r="L12" s="515"/>
      <c r="M12" s="515"/>
      <c r="N12" s="515"/>
    </row>
    <row r="13" spans="1:14">
      <c r="A13" s="24">
        <v>6.2</v>
      </c>
      <c r="B13" s="34" t="s">
        <v>41</v>
      </c>
      <c r="C13" s="29">
        <v>-7875632.2001999998</v>
      </c>
      <c r="D13" s="29">
        <v>-30756136.203104001</v>
      </c>
      <c r="E13" s="30">
        <v>-38631768.403304003</v>
      </c>
      <c r="F13" s="31">
        <v>-6222430.3799999999</v>
      </c>
      <c r="G13" s="32">
        <v>-26686666.397924006</v>
      </c>
      <c r="H13" s="33">
        <v>-32909096.777924005</v>
      </c>
      <c r="I13" s="515"/>
      <c r="J13" s="515"/>
      <c r="K13" s="515"/>
      <c r="L13" s="515"/>
      <c r="M13" s="515"/>
      <c r="N13" s="515"/>
    </row>
    <row r="14" spans="1:14">
      <c r="A14" s="24">
        <v>6</v>
      </c>
      <c r="B14" s="28" t="s">
        <v>42</v>
      </c>
      <c r="C14" s="30">
        <v>263205181.68979999</v>
      </c>
      <c r="D14" s="30">
        <v>812798591.55689609</v>
      </c>
      <c r="E14" s="30">
        <v>1076003773.246696</v>
      </c>
      <c r="F14" s="30">
        <v>217105209.93000001</v>
      </c>
      <c r="G14" s="30">
        <v>759690502.44837618</v>
      </c>
      <c r="H14" s="33">
        <v>976795712.37837625</v>
      </c>
      <c r="I14" s="515"/>
      <c r="J14" s="515"/>
      <c r="K14" s="515"/>
      <c r="L14" s="515"/>
      <c r="M14" s="515"/>
      <c r="N14" s="515"/>
    </row>
    <row r="15" spans="1:14">
      <c r="A15" s="24">
        <v>7</v>
      </c>
      <c r="B15" s="28" t="s">
        <v>43</v>
      </c>
      <c r="C15" s="29">
        <v>1744784.3199999998</v>
      </c>
      <c r="D15" s="29">
        <v>3487249.7399999998</v>
      </c>
      <c r="E15" s="30">
        <v>5232034.0599999996</v>
      </c>
      <c r="F15" s="31">
        <v>1498955.22</v>
      </c>
      <c r="G15" s="32">
        <v>3814228.48</v>
      </c>
      <c r="H15" s="33">
        <v>5313183.7</v>
      </c>
      <c r="I15" s="515"/>
      <c r="J15" s="515"/>
      <c r="K15" s="515"/>
      <c r="L15" s="515"/>
      <c r="M15" s="515"/>
      <c r="N15" s="515"/>
    </row>
    <row r="16" spans="1:14">
      <c r="A16" s="24">
        <v>8</v>
      </c>
      <c r="B16" s="28" t="s">
        <v>205</v>
      </c>
      <c r="C16" s="29">
        <v>56684</v>
      </c>
      <c r="D16" s="29" t="s">
        <v>490</v>
      </c>
      <c r="E16" s="30">
        <v>56684</v>
      </c>
      <c r="F16" s="31">
        <v>0</v>
      </c>
      <c r="G16" s="32" t="s">
        <v>490</v>
      </c>
      <c r="H16" s="33">
        <v>0</v>
      </c>
      <c r="I16" s="515"/>
      <c r="J16" s="515"/>
      <c r="K16" s="515"/>
      <c r="L16" s="515"/>
      <c r="M16" s="515"/>
      <c r="N16" s="515"/>
    </row>
    <row r="17" spans="1:14">
      <c r="A17" s="24">
        <v>9</v>
      </c>
      <c r="B17" s="28" t="s">
        <v>44</v>
      </c>
      <c r="C17" s="29">
        <v>6298572.1799999997</v>
      </c>
      <c r="D17" s="29">
        <v>53271.9</v>
      </c>
      <c r="E17" s="30">
        <v>6351844.0800000001</v>
      </c>
      <c r="F17" s="31">
        <v>6298572.1799999997</v>
      </c>
      <c r="G17" s="32">
        <v>50004.9</v>
      </c>
      <c r="H17" s="33">
        <v>6348577.0800000001</v>
      </c>
      <c r="I17" s="515"/>
      <c r="J17" s="515"/>
      <c r="K17" s="515"/>
      <c r="L17" s="515"/>
      <c r="M17" s="515"/>
      <c r="N17" s="515"/>
    </row>
    <row r="18" spans="1:14">
      <c r="A18" s="24">
        <v>10</v>
      </c>
      <c r="B18" s="28" t="s">
        <v>45</v>
      </c>
      <c r="C18" s="29">
        <v>61800277.972643964</v>
      </c>
      <c r="D18" s="29" t="s">
        <v>490</v>
      </c>
      <c r="E18" s="30">
        <v>61800277.972643964</v>
      </c>
      <c r="F18" s="31">
        <v>64237288.530000009</v>
      </c>
      <c r="G18" s="32" t="s">
        <v>490</v>
      </c>
      <c r="H18" s="33">
        <v>64237288.530000009</v>
      </c>
      <c r="I18" s="515"/>
      <c r="J18" s="515"/>
      <c r="K18" s="515"/>
      <c r="L18" s="515"/>
      <c r="M18" s="515"/>
      <c r="N18" s="515"/>
    </row>
    <row r="19" spans="1:14">
      <c r="A19" s="24">
        <v>11</v>
      </c>
      <c r="B19" s="28" t="s">
        <v>46</v>
      </c>
      <c r="C19" s="29">
        <v>16529940.227599997</v>
      </c>
      <c r="D19" s="29">
        <v>16501863.802199999</v>
      </c>
      <c r="E19" s="30">
        <v>33031804.029799998</v>
      </c>
      <c r="F19" s="31">
        <v>8224894.5527999997</v>
      </c>
      <c r="G19" s="32">
        <v>6664643.6399999997</v>
      </c>
      <c r="H19" s="33">
        <v>14889538.1928</v>
      </c>
      <c r="I19" s="515"/>
      <c r="J19" s="515"/>
      <c r="K19" s="515"/>
      <c r="L19" s="515"/>
      <c r="M19" s="515"/>
      <c r="N19" s="515"/>
    </row>
    <row r="20" spans="1:14">
      <c r="A20" s="24">
        <v>12</v>
      </c>
      <c r="B20" s="36" t="s">
        <v>47</v>
      </c>
      <c r="C20" s="30">
        <v>432002177.28004396</v>
      </c>
      <c r="D20" s="30">
        <v>1129155299.2190962</v>
      </c>
      <c r="E20" s="30">
        <v>1561157476.4991403</v>
      </c>
      <c r="F20" s="30">
        <v>368250009.65280008</v>
      </c>
      <c r="G20" s="30">
        <v>1040403961.6583762</v>
      </c>
      <c r="H20" s="33">
        <v>1408653971.3111763</v>
      </c>
      <c r="I20" s="515"/>
      <c r="J20" s="515"/>
      <c r="K20" s="515"/>
      <c r="L20" s="515"/>
      <c r="M20" s="515"/>
      <c r="N20" s="515"/>
    </row>
    <row r="21" spans="1:14">
      <c r="A21" s="24"/>
      <c r="B21" s="25" t="s">
        <v>48</v>
      </c>
      <c r="C21" s="37"/>
      <c r="D21" s="37"/>
      <c r="E21" s="37">
        <v>0</v>
      </c>
      <c r="F21" s="38"/>
      <c r="G21" s="39"/>
      <c r="H21" s="40">
        <v>0</v>
      </c>
      <c r="I21" s="515"/>
      <c r="J21" s="515"/>
      <c r="K21" s="515"/>
      <c r="L21" s="515"/>
      <c r="M21" s="515"/>
      <c r="N21" s="515"/>
    </row>
    <row r="22" spans="1:14">
      <c r="A22" s="24">
        <v>13</v>
      </c>
      <c r="B22" s="28" t="s">
        <v>49</v>
      </c>
      <c r="C22" s="29">
        <v>0</v>
      </c>
      <c r="D22" s="29">
        <v>71628945.995199993</v>
      </c>
      <c r="E22" s="30">
        <v>71628945.995199993</v>
      </c>
      <c r="F22" s="31">
        <v>0</v>
      </c>
      <c r="G22" s="32">
        <v>140849100</v>
      </c>
      <c r="H22" s="33">
        <v>140849100</v>
      </c>
      <c r="I22" s="515"/>
      <c r="J22" s="515"/>
      <c r="K22" s="515"/>
      <c r="L22" s="515"/>
      <c r="M22" s="515"/>
      <c r="N22" s="515"/>
    </row>
    <row r="23" spans="1:14">
      <c r="A23" s="24">
        <v>14</v>
      </c>
      <c r="B23" s="28" t="s">
        <v>50</v>
      </c>
      <c r="C23" s="29">
        <v>96334942.969999999</v>
      </c>
      <c r="D23" s="29">
        <v>140259882.60930002</v>
      </c>
      <c r="E23" s="30">
        <v>236594825.57930002</v>
      </c>
      <c r="F23" s="31">
        <v>85293073.36999999</v>
      </c>
      <c r="G23" s="32">
        <v>111708415.97</v>
      </c>
      <c r="H23" s="33">
        <v>197001489.33999997</v>
      </c>
      <c r="I23" s="515"/>
      <c r="J23" s="515"/>
      <c r="K23" s="515"/>
      <c r="L23" s="515"/>
      <c r="M23" s="515"/>
      <c r="N23" s="515"/>
    </row>
    <row r="24" spans="1:14">
      <c r="A24" s="24">
        <v>15</v>
      </c>
      <c r="B24" s="28" t="s">
        <v>51</v>
      </c>
      <c r="C24" s="29">
        <v>70664090.100000009</v>
      </c>
      <c r="D24" s="29">
        <v>186210730.73920023</v>
      </c>
      <c r="E24" s="30">
        <v>256874820.83920026</v>
      </c>
      <c r="F24" s="31">
        <v>42327551.32</v>
      </c>
      <c r="G24" s="32">
        <v>145170321.3917</v>
      </c>
      <c r="H24" s="33">
        <v>187497872.71169999</v>
      </c>
      <c r="I24" s="515"/>
      <c r="J24" s="515"/>
      <c r="K24" s="515"/>
      <c r="L24" s="515"/>
      <c r="M24" s="515"/>
      <c r="N24" s="515"/>
    </row>
    <row r="25" spans="1:14">
      <c r="A25" s="24">
        <v>16</v>
      </c>
      <c r="B25" s="28" t="s">
        <v>52</v>
      </c>
      <c r="C25" s="29">
        <v>20856964.609999999</v>
      </c>
      <c r="D25" s="29">
        <v>252487565.1837</v>
      </c>
      <c r="E25" s="30">
        <v>273344529.79369998</v>
      </c>
      <c r="F25" s="31">
        <v>21646161.149999999</v>
      </c>
      <c r="G25" s="32">
        <v>194776470.89999998</v>
      </c>
      <c r="H25" s="33">
        <v>216422632.04999998</v>
      </c>
      <c r="I25" s="515"/>
      <c r="J25" s="515"/>
      <c r="K25" s="515"/>
      <c r="L25" s="515"/>
      <c r="M25" s="515"/>
      <c r="N25" s="515"/>
    </row>
    <row r="26" spans="1:14">
      <c r="A26" s="24">
        <v>17</v>
      </c>
      <c r="B26" s="28" t="s">
        <v>53</v>
      </c>
      <c r="C26" s="37"/>
      <c r="D26" s="37"/>
      <c r="E26" s="30">
        <v>0</v>
      </c>
      <c r="F26" s="38"/>
      <c r="G26" s="39"/>
      <c r="H26" s="33">
        <v>0</v>
      </c>
      <c r="I26" s="515"/>
      <c r="J26" s="515"/>
      <c r="K26" s="515"/>
      <c r="L26" s="515"/>
      <c r="M26" s="515"/>
      <c r="N26" s="515"/>
    </row>
    <row r="27" spans="1:14">
      <c r="A27" s="24">
        <v>18</v>
      </c>
      <c r="B27" s="28" t="s">
        <v>54</v>
      </c>
      <c r="C27" s="29">
        <v>30614358.25</v>
      </c>
      <c r="D27" s="29">
        <v>383646177.20383596</v>
      </c>
      <c r="E27" s="30">
        <v>414260535.45383596</v>
      </c>
      <c r="F27" s="31">
        <v>30614358.25</v>
      </c>
      <c r="G27" s="32">
        <v>358161478.22633278</v>
      </c>
      <c r="H27" s="33">
        <v>388775836.47633278</v>
      </c>
      <c r="I27" s="515"/>
      <c r="J27" s="515"/>
      <c r="K27" s="515"/>
      <c r="L27" s="515"/>
      <c r="M27" s="515"/>
      <c r="N27" s="515"/>
    </row>
    <row r="28" spans="1:14">
      <c r="A28" s="24">
        <v>19</v>
      </c>
      <c r="B28" s="28" t="s">
        <v>55</v>
      </c>
      <c r="C28" s="29">
        <v>840922.03</v>
      </c>
      <c r="D28" s="29">
        <v>8447525.8900000006</v>
      </c>
      <c r="E28" s="30">
        <v>9288447.9199999999</v>
      </c>
      <c r="F28" s="31">
        <v>863675.62999999989</v>
      </c>
      <c r="G28" s="32">
        <v>8079031.1500000004</v>
      </c>
      <c r="H28" s="33">
        <v>8942706.7800000012</v>
      </c>
      <c r="I28" s="515"/>
      <c r="J28" s="515"/>
      <c r="K28" s="515"/>
      <c r="L28" s="515"/>
      <c r="M28" s="515"/>
      <c r="N28" s="515"/>
    </row>
    <row r="29" spans="1:14">
      <c r="A29" s="24">
        <v>20</v>
      </c>
      <c r="B29" s="28" t="s">
        <v>56</v>
      </c>
      <c r="C29" s="29">
        <v>8905137.3699999992</v>
      </c>
      <c r="D29" s="29">
        <v>10286390.84</v>
      </c>
      <c r="E29" s="30">
        <v>19191528.210000001</v>
      </c>
      <c r="F29" s="31">
        <v>10315412.32</v>
      </c>
      <c r="G29" s="32">
        <v>8089955.1900000004</v>
      </c>
      <c r="H29" s="33">
        <v>18405367.510000002</v>
      </c>
      <c r="I29" s="515"/>
      <c r="J29" s="515"/>
      <c r="K29" s="515"/>
      <c r="L29" s="515"/>
      <c r="M29" s="515"/>
      <c r="N29" s="515"/>
    </row>
    <row r="30" spans="1:14">
      <c r="A30" s="24">
        <v>21</v>
      </c>
      <c r="B30" s="28" t="s">
        <v>57</v>
      </c>
      <c r="C30" s="29">
        <v>0</v>
      </c>
      <c r="D30" s="29">
        <v>90023000</v>
      </c>
      <c r="E30" s="30">
        <v>90023000</v>
      </c>
      <c r="F30" s="31">
        <v>0</v>
      </c>
      <c r="G30" s="32">
        <v>80530500</v>
      </c>
      <c r="H30" s="33">
        <v>80530500</v>
      </c>
      <c r="I30" s="515"/>
      <c r="J30" s="515"/>
      <c r="K30" s="515"/>
      <c r="L30" s="515"/>
      <c r="M30" s="515"/>
      <c r="N30" s="515"/>
    </row>
    <row r="31" spans="1:14">
      <c r="A31" s="24">
        <v>22</v>
      </c>
      <c r="B31" s="36" t="s">
        <v>58</v>
      </c>
      <c r="C31" s="30">
        <v>228216415.33000001</v>
      </c>
      <c r="D31" s="30">
        <v>1142990218.4612362</v>
      </c>
      <c r="E31" s="30">
        <v>1371206633.7912362</v>
      </c>
      <c r="F31" s="30">
        <v>191060232.03999999</v>
      </c>
      <c r="G31" s="30">
        <v>1047365272.8280327</v>
      </c>
      <c r="H31" s="33">
        <v>1238425504.8680327</v>
      </c>
      <c r="I31" s="515"/>
      <c r="J31" s="515"/>
      <c r="K31" s="515"/>
      <c r="L31" s="515"/>
      <c r="M31" s="515"/>
      <c r="N31" s="515"/>
    </row>
    <row r="32" spans="1:14">
      <c r="A32" s="24"/>
      <c r="B32" s="25" t="s">
        <v>59</v>
      </c>
      <c r="C32" s="37"/>
      <c r="D32" s="37"/>
      <c r="E32" s="29">
        <v>0</v>
      </c>
      <c r="F32" s="38"/>
      <c r="G32" s="39"/>
      <c r="H32" s="40">
        <v>0</v>
      </c>
      <c r="I32" s="515"/>
      <c r="J32" s="515"/>
      <c r="K32" s="515"/>
      <c r="L32" s="515"/>
      <c r="M32" s="515"/>
      <c r="N32" s="515"/>
    </row>
    <row r="33" spans="1:14">
      <c r="A33" s="24">
        <v>23</v>
      </c>
      <c r="B33" s="28" t="s">
        <v>60</v>
      </c>
      <c r="C33" s="29">
        <v>88914815</v>
      </c>
      <c r="D33" s="37" t="s">
        <v>490</v>
      </c>
      <c r="E33" s="30">
        <v>88914815</v>
      </c>
      <c r="F33" s="31">
        <v>88914815</v>
      </c>
      <c r="G33" s="39" t="s">
        <v>490</v>
      </c>
      <c r="H33" s="33">
        <v>88914815</v>
      </c>
      <c r="I33" s="515"/>
      <c r="J33" s="515"/>
      <c r="K33" s="515"/>
      <c r="L33" s="515"/>
      <c r="M33" s="515"/>
      <c r="N33" s="515"/>
    </row>
    <row r="34" spans="1:14">
      <c r="A34" s="24">
        <v>24</v>
      </c>
      <c r="B34" s="28" t="s">
        <v>61</v>
      </c>
      <c r="C34" s="29">
        <v>0</v>
      </c>
      <c r="D34" s="37" t="s">
        <v>490</v>
      </c>
      <c r="E34" s="30">
        <v>0</v>
      </c>
      <c r="F34" s="31">
        <v>0</v>
      </c>
      <c r="G34" s="39" t="s">
        <v>490</v>
      </c>
      <c r="H34" s="33">
        <v>0</v>
      </c>
      <c r="I34" s="515"/>
      <c r="J34" s="515"/>
      <c r="K34" s="515"/>
      <c r="L34" s="515"/>
      <c r="M34" s="515"/>
      <c r="N34" s="515"/>
    </row>
    <row r="35" spans="1:14">
      <c r="A35" s="24">
        <v>25</v>
      </c>
      <c r="B35" s="35" t="s">
        <v>62</v>
      </c>
      <c r="C35" s="29">
        <v>0</v>
      </c>
      <c r="D35" s="37" t="s">
        <v>490</v>
      </c>
      <c r="E35" s="30">
        <v>0</v>
      </c>
      <c r="F35" s="31">
        <v>0</v>
      </c>
      <c r="G35" s="39" t="s">
        <v>490</v>
      </c>
      <c r="H35" s="33">
        <v>0</v>
      </c>
      <c r="I35" s="515"/>
      <c r="J35" s="515"/>
      <c r="K35" s="515"/>
      <c r="L35" s="515"/>
      <c r="M35" s="515"/>
      <c r="N35" s="515"/>
    </row>
    <row r="36" spans="1:14">
      <c r="A36" s="24">
        <v>26</v>
      </c>
      <c r="B36" s="28" t="s">
        <v>63</v>
      </c>
      <c r="C36" s="29">
        <v>36388151.469999999</v>
      </c>
      <c r="D36" s="37" t="s">
        <v>490</v>
      </c>
      <c r="E36" s="30">
        <v>36388151.469999999</v>
      </c>
      <c r="F36" s="31">
        <v>36388151.469999999</v>
      </c>
      <c r="G36" s="39" t="s">
        <v>490</v>
      </c>
      <c r="H36" s="33">
        <v>36388151.469999999</v>
      </c>
      <c r="I36" s="515"/>
      <c r="J36" s="515"/>
      <c r="K36" s="515"/>
      <c r="L36" s="515"/>
      <c r="M36" s="515"/>
      <c r="N36" s="515"/>
    </row>
    <row r="37" spans="1:14">
      <c r="A37" s="24">
        <v>27</v>
      </c>
      <c r="B37" s="28" t="s">
        <v>64</v>
      </c>
      <c r="C37" s="29">
        <v>0</v>
      </c>
      <c r="D37" s="37" t="s">
        <v>490</v>
      </c>
      <c r="E37" s="30">
        <v>0</v>
      </c>
      <c r="F37" s="31">
        <v>0</v>
      </c>
      <c r="G37" s="39" t="s">
        <v>490</v>
      </c>
      <c r="H37" s="33">
        <v>0</v>
      </c>
      <c r="I37" s="515"/>
      <c r="J37" s="515"/>
      <c r="K37" s="515"/>
      <c r="L37" s="515"/>
      <c r="M37" s="515"/>
      <c r="N37" s="515"/>
    </row>
    <row r="38" spans="1:14">
      <c r="A38" s="24">
        <v>28</v>
      </c>
      <c r="B38" s="28" t="s">
        <v>65</v>
      </c>
      <c r="C38" s="29">
        <v>64647876.328200005</v>
      </c>
      <c r="D38" s="37" t="s">
        <v>490</v>
      </c>
      <c r="E38" s="30">
        <v>64647876.328200005</v>
      </c>
      <c r="F38" s="31">
        <v>44925499.992700011</v>
      </c>
      <c r="G38" s="39" t="s">
        <v>490</v>
      </c>
      <c r="H38" s="33">
        <v>44925499.992700011</v>
      </c>
      <c r="I38" s="515"/>
      <c r="J38" s="515"/>
      <c r="K38" s="515"/>
      <c r="L38" s="515"/>
      <c r="M38" s="515"/>
      <c r="N38" s="515"/>
    </row>
    <row r="39" spans="1:14">
      <c r="A39" s="24">
        <v>29</v>
      </c>
      <c r="B39" s="28" t="s">
        <v>66</v>
      </c>
      <c r="C39" s="29">
        <v>0</v>
      </c>
      <c r="D39" s="37" t="s">
        <v>490</v>
      </c>
      <c r="E39" s="30">
        <v>0</v>
      </c>
      <c r="F39" s="31">
        <v>0</v>
      </c>
      <c r="G39" s="39" t="s">
        <v>490</v>
      </c>
      <c r="H39" s="33">
        <v>0</v>
      </c>
      <c r="I39" s="515"/>
      <c r="J39" s="515"/>
      <c r="K39" s="515"/>
      <c r="L39" s="515"/>
      <c r="M39" s="515"/>
      <c r="N39" s="515"/>
    </row>
    <row r="40" spans="1:14">
      <c r="A40" s="24">
        <v>30</v>
      </c>
      <c r="B40" s="297" t="s">
        <v>273</v>
      </c>
      <c r="C40" s="29">
        <v>189950842.79820001</v>
      </c>
      <c r="D40" s="37" t="s">
        <v>490</v>
      </c>
      <c r="E40" s="30">
        <v>189950842.79820001</v>
      </c>
      <c r="F40" s="31">
        <v>170228466.46270001</v>
      </c>
      <c r="G40" s="39" t="s">
        <v>490</v>
      </c>
      <c r="H40" s="33">
        <v>170228466.46270001</v>
      </c>
      <c r="I40" s="515"/>
      <c r="J40" s="515"/>
      <c r="K40" s="515"/>
      <c r="L40" s="515"/>
      <c r="M40" s="515"/>
      <c r="N40" s="515"/>
    </row>
    <row r="41" spans="1:14" ht="15" thickBot="1">
      <c r="A41" s="41">
        <v>31</v>
      </c>
      <c r="B41" s="42" t="s">
        <v>67</v>
      </c>
      <c r="C41" s="43">
        <v>418167258.12820005</v>
      </c>
      <c r="D41" s="43">
        <v>1142990218.4612362</v>
      </c>
      <c r="E41" s="43">
        <v>1561157476.5894363</v>
      </c>
      <c r="F41" s="43">
        <v>361288698.50269997</v>
      </c>
      <c r="G41" s="43">
        <v>1047365272.8280327</v>
      </c>
      <c r="H41" s="44">
        <v>1408653971.3307328</v>
      </c>
      <c r="I41" s="515"/>
      <c r="J41" s="515"/>
      <c r="K41" s="515"/>
      <c r="L41" s="515"/>
      <c r="M41" s="515"/>
      <c r="N41" s="515"/>
    </row>
    <row r="43" spans="1:14">
      <c r="B43" s="45"/>
      <c r="E43" s="53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85" zoomScaleNormal="85" workbookViewId="0">
      <pane xSplit="1" ySplit="6" topLeftCell="B7" activePane="bottomRight" state="frozen"/>
      <selection activeCell="D6" sqref="D6:D41"/>
      <selection pane="topRight" activeCell="D6" sqref="D6:D41"/>
      <selection pane="bottomLeft" activeCell="D6" sqref="D6:D41"/>
      <selection pane="bottomRight" activeCell="N28" sqref="N28"/>
    </sheetView>
  </sheetViews>
  <sheetFormatPr defaultColWidth="9.140625" defaultRowHeight="12.75"/>
  <cols>
    <col min="1" max="1" width="9.5703125" style="4" bestFit="1" customWidth="1"/>
    <col min="2" max="2" width="51.57031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14">
      <c r="A1" s="2" t="s">
        <v>30</v>
      </c>
      <c r="B1" s="3" t="str">
        <f>'Info '!C2</f>
        <v>JSC ProCredit Bank</v>
      </c>
      <c r="C1" s="3"/>
    </row>
    <row r="2" spans="1:14">
      <c r="A2" s="2" t="s">
        <v>31</v>
      </c>
      <c r="B2" s="452">
        <f>'1. key ratios '!B2</f>
        <v>43738</v>
      </c>
      <c r="C2" s="6"/>
      <c r="D2" s="7"/>
      <c r="E2" s="7"/>
      <c r="F2" s="7"/>
      <c r="G2" s="7"/>
      <c r="H2" s="7"/>
    </row>
    <row r="3" spans="1:14">
      <c r="A3" s="2"/>
      <c r="B3" s="3"/>
      <c r="C3" s="6"/>
      <c r="D3" s="7"/>
      <c r="E3" s="7"/>
      <c r="F3" s="7"/>
      <c r="G3" s="7"/>
      <c r="H3" s="7"/>
    </row>
    <row r="4" spans="1:14" ht="13.5" thickBot="1">
      <c r="A4" s="47" t="s">
        <v>200</v>
      </c>
      <c r="B4" s="249" t="s">
        <v>22</v>
      </c>
      <c r="C4" s="17"/>
      <c r="D4" s="19"/>
      <c r="E4" s="19"/>
      <c r="F4" s="20"/>
      <c r="G4" s="20"/>
      <c r="H4" s="48" t="s">
        <v>73</v>
      </c>
    </row>
    <row r="5" spans="1:14">
      <c r="A5" s="49" t="s">
        <v>6</v>
      </c>
      <c r="B5" s="50"/>
      <c r="C5" s="538" t="s">
        <v>68</v>
      </c>
      <c r="D5" s="539"/>
      <c r="E5" s="540"/>
      <c r="F5" s="538" t="s">
        <v>72</v>
      </c>
      <c r="G5" s="539"/>
      <c r="H5" s="541"/>
    </row>
    <row r="6" spans="1:14">
      <c r="A6" s="51" t="s">
        <v>6</v>
      </c>
      <c r="B6" s="52"/>
      <c r="C6" s="53" t="s">
        <v>69</v>
      </c>
      <c r="D6" s="53" t="s">
        <v>70</v>
      </c>
      <c r="E6" s="53" t="s">
        <v>71</v>
      </c>
      <c r="F6" s="53" t="s">
        <v>69</v>
      </c>
      <c r="G6" s="53" t="s">
        <v>70</v>
      </c>
      <c r="H6" s="54" t="s">
        <v>71</v>
      </c>
    </row>
    <row r="7" spans="1:14">
      <c r="A7" s="55"/>
      <c r="B7" s="249" t="s">
        <v>199</v>
      </c>
      <c r="C7" s="56"/>
      <c r="D7" s="56"/>
      <c r="E7" s="56"/>
      <c r="F7" s="56"/>
      <c r="G7" s="56"/>
      <c r="H7" s="57"/>
    </row>
    <row r="8" spans="1:14" ht="25.5">
      <c r="A8" s="55">
        <v>1</v>
      </c>
      <c r="B8" s="58" t="s">
        <v>198</v>
      </c>
      <c r="C8" s="56">
        <v>1473009.14</v>
      </c>
      <c r="D8" s="56">
        <v>1007312.25</v>
      </c>
      <c r="E8" s="59">
        <v>2480321.3899999997</v>
      </c>
      <c r="F8" s="56">
        <v>1502370.69</v>
      </c>
      <c r="G8" s="56">
        <v>564015.25</v>
      </c>
      <c r="H8" s="60">
        <v>2066385.94</v>
      </c>
      <c r="I8" s="516"/>
      <c r="J8" s="516"/>
      <c r="K8" s="516"/>
      <c r="L8" s="516"/>
      <c r="M8" s="516"/>
      <c r="N8" s="516"/>
    </row>
    <row r="9" spans="1:14">
      <c r="A9" s="55">
        <v>2</v>
      </c>
      <c r="B9" s="58" t="s">
        <v>197</v>
      </c>
      <c r="C9" s="61">
        <v>19974761.299999993</v>
      </c>
      <c r="D9" s="61">
        <v>42034544.920000002</v>
      </c>
      <c r="E9" s="59">
        <v>62009306.219999999</v>
      </c>
      <c r="F9" s="61">
        <v>16957814.09</v>
      </c>
      <c r="G9" s="61">
        <v>42704662.010000005</v>
      </c>
      <c r="H9" s="60">
        <v>59662476.100000009</v>
      </c>
      <c r="I9" s="516"/>
      <c r="J9" s="516"/>
      <c r="K9" s="516"/>
      <c r="L9" s="516"/>
      <c r="M9" s="516"/>
      <c r="N9" s="516"/>
    </row>
    <row r="10" spans="1:14">
      <c r="A10" s="55">
        <v>2.1</v>
      </c>
      <c r="B10" s="62" t="s">
        <v>196</v>
      </c>
      <c r="C10" s="56">
        <v>14866.87</v>
      </c>
      <c r="D10" s="56">
        <v>0</v>
      </c>
      <c r="E10" s="59">
        <v>14866.87</v>
      </c>
      <c r="F10" s="56">
        <v>332008.64</v>
      </c>
      <c r="G10" s="56">
        <v>0</v>
      </c>
      <c r="H10" s="60">
        <v>332008.64</v>
      </c>
      <c r="I10" s="516"/>
      <c r="J10" s="516"/>
      <c r="K10" s="516"/>
      <c r="L10" s="516"/>
      <c r="M10" s="516"/>
      <c r="N10" s="516"/>
    </row>
    <row r="11" spans="1:14">
      <c r="A11" s="55">
        <v>2.2000000000000002</v>
      </c>
      <c r="B11" s="62" t="s">
        <v>195</v>
      </c>
      <c r="C11" s="56">
        <v>14396144.449999997</v>
      </c>
      <c r="D11" s="56">
        <v>26398218.274500001</v>
      </c>
      <c r="E11" s="59">
        <v>40794362.7245</v>
      </c>
      <c r="F11" s="56">
        <v>12493265.399999999</v>
      </c>
      <c r="G11" s="56">
        <v>28238437.341200005</v>
      </c>
      <c r="H11" s="60">
        <v>40731702.7412</v>
      </c>
      <c r="I11" s="516"/>
      <c r="J11" s="516"/>
      <c r="K11" s="516"/>
      <c r="L11" s="516"/>
      <c r="M11" s="516"/>
      <c r="N11" s="516"/>
    </row>
    <row r="12" spans="1:14">
      <c r="A12" s="55">
        <v>2.2999999999999998</v>
      </c>
      <c r="B12" s="62" t="s">
        <v>194</v>
      </c>
      <c r="C12" s="56">
        <v>139001.65</v>
      </c>
      <c r="D12" s="56">
        <v>81995.317600000009</v>
      </c>
      <c r="E12" s="59">
        <v>220996.9676</v>
      </c>
      <c r="F12" s="56">
        <v>24987.09</v>
      </c>
      <c r="G12" s="56">
        <v>77747.892500000002</v>
      </c>
      <c r="H12" s="60">
        <v>102734.9825</v>
      </c>
      <c r="I12" s="516"/>
      <c r="J12" s="516"/>
      <c r="K12" s="516"/>
      <c r="L12" s="516"/>
      <c r="M12" s="516"/>
      <c r="N12" s="516"/>
    </row>
    <row r="13" spans="1:14">
      <c r="A13" s="55">
        <v>2.4</v>
      </c>
      <c r="B13" s="62" t="s">
        <v>193</v>
      </c>
      <c r="C13" s="56">
        <v>713795.1</v>
      </c>
      <c r="D13" s="56">
        <v>1804384.9717000001</v>
      </c>
      <c r="E13" s="59">
        <v>2518180.0717000002</v>
      </c>
      <c r="F13" s="56">
        <v>425434.21</v>
      </c>
      <c r="G13" s="56">
        <v>1253716.9186</v>
      </c>
      <c r="H13" s="60">
        <v>1679151.1285999999</v>
      </c>
      <c r="I13" s="516"/>
      <c r="J13" s="516"/>
      <c r="K13" s="516"/>
      <c r="L13" s="516"/>
      <c r="M13" s="516"/>
      <c r="N13" s="516"/>
    </row>
    <row r="14" spans="1:14">
      <c r="A14" s="55">
        <v>2.5</v>
      </c>
      <c r="B14" s="62" t="s">
        <v>192</v>
      </c>
      <c r="C14" s="56">
        <v>2234826.9900000002</v>
      </c>
      <c r="D14" s="56">
        <v>2794072.5915999999</v>
      </c>
      <c r="E14" s="59">
        <v>5028899.5816000002</v>
      </c>
      <c r="F14" s="56">
        <v>1413147.47</v>
      </c>
      <c r="G14" s="56">
        <v>1910475.5706</v>
      </c>
      <c r="H14" s="60">
        <v>3323623.0405999999</v>
      </c>
      <c r="I14" s="516"/>
      <c r="J14" s="516"/>
      <c r="K14" s="516"/>
      <c r="L14" s="516"/>
      <c r="M14" s="516"/>
      <c r="N14" s="516"/>
    </row>
    <row r="15" spans="1:14">
      <c r="A15" s="55">
        <v>2.6</v>
      </c>
      <c r="B15" s="62" t="s">
        <v>191</v>
      </c>
      <c r="C15" s="56">
        <v>109201.04</v>
      </c>
      <c r="D15" s="56">
        <v>834859.45279999997</v>
      </c>
      <c r="E15" s="59">
        <v>944060.49280000001</v>
      </c>
      <c r="F15" s="56">
        <v>113913.37</v>
      </c>
      <c r="G15" s="56">
        <v>817406.33279999997</v>
      </c>
      <c r="H15" s="60">
        <v>931319.70279999997</v>
      </c>
      <c r="I15" s="516"/>
      <c r="J15" s="516"/>
      <c r="K15" s="516"/>
      <c r="L15" s="516"/>
      <c r="M15" s="516"/>
      <c r="N15" s="516"/>
    </row>
    <row r="16" spans="1:14" ht="25.5">
      <c r="A16" s="55">
        <v>2.7</v>
      </c>
      <c r="B16" s="62" t="s">
        <v>190</v>
      </c>
      <c r="C16" s="56">
        <v>440082.04</v>
      </c>
      <c r="D16" s="56">
        <v>981117.49109999998</v>
      </c>
      <c r="E16" s="59">
        <v>1421199.5311</v>
      </c>
      <c r="F16" s="56">
        <v>223326.45</v>
      </c>
      <c r="G16" s="56">
        <v>836561.52299999993</v>
      </c>
      <c r="H16" s="60">
        <v>1059887.973</v>
      </c>
      <c r="I16" s="516"/>
      <c r="J16" s="516"/>
      <c r="K16" s="516"/>
      <c r="L16" s="516"/>
      <c r="M16" s="516"/>
      <c r="N16" s="516"/>
    </row>
    <row r="17" spans="1:14">
      <c r="A17" s="55">
        <v>2.8</v>
      </c>
      <c r="B17" s="62" t="s">
        <v>189</v>
      </c>
      <c r="C17" s="56">
        <v>1100666.03</v>
      </c>
      <c r="D17" s="56">
        <v>7313375.96</v>
      </c>
      <c r="E17" s="59">
        <v>8414041.9900000002</v>
      </c>
      <c r="F17" s="56">
        <v>1160132.6399999999</v>
      </c>
      <c r="G17" s="56">
        <v>7456102.04</v>
      </c>
      <c r="H17" s="60">
        <v>8616234.6799999997</v>
      </c>
      <c r="I17" s="516"/>
      <c r="J17" s="516"/>
      <c r="K17" s="516"/>
      <c r="L17" s="516"/>
      <c r="M17" s="516"/>
      <c r="N17" s="516"/>
    </row>
    <row r="18" spans="1:14">
      <c r="A18" s="55">
        <v>2.9</v>
      </c>
      <c r="B18" s="62" t="s">
        <v>188</v>
      </c>
      <c r="C18" s="56">
        <v>826177.13</v>
      </c>
      <c r="D18" s="56">
        <v>1826520.8607000001</v>
      </c>
      <c r="E18" s="59">
        <v>2652697.9907</v>
      </c>
      <c r="F18" s="56">
        <v>771598.82</v>
      </c>
      <c r="G18" s="56">
        <v>2114214.3913000003</v>
      </c>
      <c r="H18" s="60">
        <v>2885813.2113000001</v>
      </c>
      <c r="I18" s="516"/>
      <c r="J18" s="516"/>
      <c r="K18" s="516"/>
      <c r="L18" s="516"/>
      <c r="M18" s="516"/>
      <c r="N18" s="516"/>
    </row>
    <row r="19" spans="1:14">
      <c r="A19" s="55">
        <v>3</v>
      </c>
      <c r="B19" s="58" t="s">
        <v>187</v>
      </c>
      <c r="C19" s="56">
        <v>142619.01</v>
      </c>
      <c r="D19" s="56">
        <v>560277.67999999993</v>
      </c>
      <c r="E19" s="59">
        <v>702896.69</v>
      </c>
      <c r="F19" s="56">
        <v>182511.71000000002</v>
      </c>
      <c r="G19" s="56">
        <v>446126.06999999995</v>
      </c>
      <c r="H19" s="60">
        <v>628637.78</v>
      </c>
      <c r="I19" s="516"/>
      <c r="J19" s="516"/>
      <c r="K19" s="516"/>
      <c r="L19" s="516"/>
      <c r="M19" s="516"/>
      <c r="N19" s="516"/>
    </row>
    <row r="20" spans="1:14">
      <c r="A20" s="55">
        <v>4</v>
      </c>
      <c r="B20" s="58" t="s">
        <v>186</v>
      </c>
      <c r="C20" s="56">
        <v>1511218.13</v>
      </c>
      <c r="D20" s="56">
        <v>0</v>
      </c>
      <c r="E20" s="59">
        <v>1511218.13</v>
      </c>
      <c r="F20" s="56">
        <v>939947.28</v>
      </c>
      <c r="G20" s="56">
        <v>0</v>
      </c>
      <c r="H20" s="60">
        <v>939947.28</v>
      </c>
      <c r="I20" s="516"/>
      <c r="J20" s="516"/>
      <c r="K20" s="516"/>
      <c r="L20" s="516"/>
      <c r="M20" s="516"/>
      <c r="N20" s="516"/>
    </row>
    <row r="21" spans="1:14">
      <c r="A21" s="55">
        <v>5</v>
      </c>
      <c r="B21" s="58" t="s">
        <v>185</v>
      </c>
      <c r="C21" s="56"/>
      <c r="D21" s="56"/>
      <c r="E21" s="59">
        <v>0</v>
      </c>
      <c r="F21" s="56"/>
      <c r="G21" s="56"/>
      <c r="H21" s="60">
        <v>0</v>
      </c>
      <c r="I21" s="516"/>
      <c r="J21" s="516"/>
      <c r="K21" s="516"/>
      <c r="L21" s="516"/>
      <c r="M21" s="516"/>
      <c r="N21" s="516"/>
    </row>
    <row r="22" spans="1:14">
      <c r="A22" s="55">
        <v>6</v>
      </c>
      <c r="B22" s="63" t="s">
        <v>184</v>
      </c>
      <c r="C22" s="61">
        <v>23101607.579999994</v>
      </c>
      <c r="D22" s="61">
        <v>43602134.850000001</v>
      </c>
      <c r="E22" s="59">
        <v>66703742.429999992</v>
      </c>
      <c r="F22" s="61">
        <v>19582643.770000003</v>
      </c>
      <c r="G22" s="61">
        <v>43714803.330000006</v>
      </c>
      <c r="H22" s="60">
        <v>63297447.100000009</v>
      </c>
      <c r="I22" s="516"/>
      <c r="J22" s="516"/>
      <c r="K22" s="516"/>
      <c r="L22" s="516"/>
      <c r="M22" s="516"/>
      <c r="N22" s="516"/>
    </row>
    <row r="23" spans="1:14">
      <c r="A23" s="55"/>
      <c r="B23" s="249" t="s">
        <v>183</v>
      </c>
      <c r="C23" s="64"/>
      <c r="D23" s="64"/>
      <c r="E23" s="65"/>
      <c r="F23" s="64"/>
      <c r="G23" s="64"/>
      <c r="H23" s="66"/>
      <c r="I23" s="516"/>
      <c r="J23" s="516"/>
      <c r="K23" s="516"/>
      <c r="L23" s="516"/>
      <c r="M23" s="516"/>
      <c r="N23" s="516"/>
    </row>
    <row r="24" spans="1:14">
      <c r="A24" s="55">
        <v>7</v>
      </c>
      <c r="B24" s="58" t="s">
        <v>182</v>
      </c>
      <c r="C24" s="56">
        <v>2259107.8899999997</v>
      </c>
      <c r="D24" s="56">
        <v>2002389.950674</v>
      </c>
      <c r="E24" s="59">
        <v>4261497.8406739999</v>
      </c>
      <c r="F24" s="56">
        <v>1339654.8</v>
      </c>
      <c r="G24" s="56">
        <v>1369015.3274970001</v>
      </c>
      <c r="H24" s="60">
        <v>2708670.1274970002</v>
      </c>
      <c r="I24" s="516"/>
      <c r="J24" s="516"/>
      <c r="K24" s="516"/>
      <c r="L24" s="516"/>
      <c r="M24" s="516"/>
      <c r="N24" s="516"/>
    </row>
    <row r="25" spans="1:14">
      <c r="A25" s="55">
        <v>8</v>
      </c>
      <c r="B25" s="58" t="s">
        <v>181</v>
      </c>
      <c r="C25" s="56">
        <v>1394274.04</v>
      </c>
      <c r="D25" s="56">
        <v>6545202.9293259997</v>
      </c>
      <c r="E25" s="59">
        <v>7939476.9693259997</v>
      </c>
      <c r="F25" s="56">
        <v>1421670.6299999997</v>
      </c>
      <c r="G25" s="56">
        <v>4017130.5525030005</v>
      </c>
      <c r="H25" s="60">
        <v>5438801.1825029999</v>
      </c>
      <c r="I25" s="516"/>
      <c r="J25" s="516"/>
      <c r="K25" s="516"/>
      <c r="L25" s="516"/>
      <c r="M25" s="516"/>
      <c r="N25" s="516"/>
    </row>
    <row r="26" spans="1:14">
      <c r="A26" s="55">
        <v>9</v>
      </c>
      <c r="B26" s="58" t="s">
        <v>180</v>
      </c>
      <c r="C26" s="56">
        <v>3643.83</v>
      </c>
      <c r="D26" s="56">
        <v>1107077.98</v>
      </c>
      <c r="E26" s="59">
        <v>1110721.81</v>
      </c>
      <c r="F26" s="56">
        <v>3121.23</v>
      </c>
      <c r="G26" s="56">
        <v>2416819.59</v>
      </c>
      <c r="H26" s="60">
        <v>2419940.8199999998</v>
      </c>
      <c r="I26" s="516"/>
      <c r="J26" s="516"/>
      <c r="K26" s="516"/>
      <c r="L26" s="516"/>
      <c r="M26" s="516"/>
      <c r="N26" s="516"/>
    </row>
    <row r="27" spans="1:14">
      <c r="A27" s="55">
        <v>10</v>
      </c>
      <c r="B27" s="58" t="s">
        <v>179</v>
      </c>
      <c r="C27" s="56">
        <v>0</v>
      </c>
      <c r="D27" s="56">
        <v>0</v>
      </c>
      <c r="E27" s="59">
        <v>0</v>
      </c>
      <c r="F27" s="56">
        <v>0</v>
      </c>
      <c r="G27" s="56">
        <v>0</v>
      </c>
      <c r="H27" s="60">
        <v>0</v>
      </c>
      <c r="I27" s="516"/>
      <c r="J27" s="516"/>
      <c r="K27" s="516"/>
      <c r="L27" s="516"/>
      <c r="M27" s="516"/>
      <c r="N27" s="516"/>
    </row>
    <row r="28" spans="1:14">
      <c r="A28" s="55">
        <v>11</v>
      </c>
      <c r="B28" s="58" t="s">
        <v>178</v>
      </c>
      <c r="C28" s="56">
        <v>1800574.97</v>
      </c>
      <c r="D28" s="56">
        <v>14182858.619999999</v>
      </c>
      <c r="E28" s="59">
        <v>15983433.59</v>
      </c>
      <c r="F28" s="56">
        <v>168174.87</v>
      </c>
      <c r="G28" s="56">
        <v>12339200.43</v>
      </c>
      <c r="H28" s="60">
        <v>12507375.299999999</v>
      </c>
      <c r="I28" s="516"/>
      <c r="J28" s="516"/>
      <c r="K28" s="516"/>
      <c r="L28" s="516"/>
      <c r="M28" s="516"/>
      <c r="N28" s="516"/>
    </row>
    <row r="29" spans="1:14">
      <c r="A29" s="55">
        <v>12</v>
      </c>
      <c r="B29" s="58" t="s">
        <v>177</v>
      </c>
      <c r="C29" s="56">
        <v>0</v>
      </c>
      <c r="D29" s="56">
        <v>0</v>
      </c>
      <c r="E29" s="59">
        <v>0</v>
      </c>
      <c r="F29" s="56">
        <v>0</v>
      </c>
      <c r="G29" s="56">
        <v>0</v>
      </c>
      <c r="H29" s="60">
        <v>0</v>
      </c>
      <c r="I29" s="516"/>
      <c r="J29" s="516"/>
      <c r="K29" s="516"/>
      <c r="L29" s="516"/>
      <c r="M29" s="516"/>
      <c r="N29" s="516"/>
    </row>
    <row r="30" spans="1:14">
      <c r="A30" s="55">
        <v>13</v>
      </c>
      <c r="B30" s="67" t="s">
        <v>176</v>
      </c>
      <c r="C30" s="61">
        <v>5457600.7299999995</v>
      </c>
      <c r="D30" s="61">
        <v>23837529.479999997</v>
      </c>
      <c r="E30" s="59">
        <v>29295130.209999997</v>
      </c>
      <c r="F30" s="61">
        <v>2932621.53</v>
      </c>
      <c r="G30" s="61">
        <v>20142165.899999999</v>
      </c>
      <c r="H30" s="60">
        <v>23074787.43</v>
      </c>
      <c r="I30" s="516"/>
      <c r="J30" s="516"/>
      <c r="K30" s="516"/>
      <c r="L30" s="516"/>
      <c r="M30" s="516"/>
      <c r="N30" s="516"/>
    </row>
    <row r="31" spans="1:14">
      <c r="A31" s="55">
        <v>14</v>
      </c>
      <c r="B31" s="67" t="s">
        <v>175</v>
      </c>
      <c r="C31" s="61">
        <v>17644006.849999994</v>
      </c>
      <c r="D31" s="61">
        <v>19764605.370000005</v>
      </c>
      <c r="E31" s="59">
        <v>37408612.219999999</v>
      </c>
      <c r="F31" s="61">
        <v>16650022.240000004</v>
      </c>
      <c r="G31" s="61">
        <v>23572637.430000007</v>
      </c>
      <c r="H31" s="60">
        <v>40222659.670000009</v>
      </c>
      <c r="I31" s="516"/>
      <c r="J31" s="516"/>
      <c r="K31" s="516"/>
      <c r="L31" s="516"/>
      <c r="M31" s="516"/>
      <c r="N31" s="516"/>
    </row>
    <row r="32" spans="1:14">
      <c r="A32" s="55"/>
      <c r="B32" s="68"/>
      <c r="C32" s="68"/>
      <c r="D32" s="69"/>
      <c r="E32" s="65"/>
      <c r="F32" s="69"/>
      <c r="G32" s="69"/>
      <c r="H32" s="66"/>
      <c r="I32" s="516"/>
      <c r="J32" s="516"/>
      <c r="K32" s="516"/>
      <c r="L32" s="516"/>
      <c r="M32" s="516"/>
      <c r="N32" s="516"/>
    </row>
    <row r="33" spans="1:14">
      <c r="A33" s="55"/>
      <c r="B33" s="68" t="s">
        <v>174</v>
      </c>
      <c r="C33" s="64"/>
      <c r="D33" s="64"/>
      <c r="E33" s="65"/>
      <c r="F33" s="64"/>
      <c r="G33" s="64"/>
      <c r="H33" s="66"/>
      <c r="I33" s="516"/>
      <c r="J33" s="516"/>
      <c r="K33" s="516"/>
      <c r="L33" s="516"/>
      <c r="M33" s="516"/>
      <c r="N33" s="516"/>
    </row>
    <row r="34" spans="1:14">
      <c r="A34" s="55">
        <v>15</v>
      </c>
      <c r="B34" s="70" t="s">
        <v>173</v>
      </c>
      <c r="C34" s="71">
        <v>438288.73150000116</v>
      </c>
      <c r="D34" s="71">
        <v>2551873.0020999997</v>
      </c>
      <c r="E34" s="59">
        <v>2990161.7336000009</v>
      </c>
      <c r="F34" s="71">
        <v>-198881.88849999988</v>
      </c>
      <c r="G34" s="71">
        <v>2704303.4872000003</v>
      </c>
      <c r="H34" s="59">
        <v>2505421.5987000004</v>
      </c>
      <c r="I34" s="516"/>
      <c r="J34" s="516"/>
      <c r="K34" s="516"/>
      <c r="L34" s="516"/>
      <c r="M34" s="516"/>
      <c r="N34" s="516"/>
    </row>
    <row r="35" spans="1:14">
      <c r="A35" s="55">
        <v>15.1</v>
      </c>
      <c r="B35" s="62" t="s">
        <v>172</v>
      </c>
      <c r="C35" s="56">
        <v>4447111.4015000006</v>
      </c>
      <c r="D35" s="56">
        <v>4059427.6120999996</v>
      </c>
      <c r="E35" s="59">
        <v>8506539.0135999992</v>
      </c>
      <c r="F35" s="56">
        <v>4191771.8414999996</v>
      </c>
      <c r="G35" s="56">
        <v>3881191.6272</v>
      </c>
      <c r="H35" s="59">
        <v>8072963.4686999992</v>
      </c>
      <c r="I35" s="516"/>
      <c r="J35" s="516"/>
      <c r="K35" s="516"/>
      <c r="L35" s="516"/>
      <c r="M35" s="516"/>
      <c r="N35" s="516"/>
    </row>
    <row r="36" spans="1:14">
      <c r="A36" s="55">
        <v>15.2</v>
      </c>
      <c r="B36" s="62" t="s">
        <v>171</v>
      </c>
      <c r="C36" s="56">
        <v>4008822.6699999995</v>
      </c>
      <c r="D36" s="56">
        <v>1507554.6099999999</v>
      </c>
      <c r="E36" s="59">
        <v>5516377.2799999993</v>
      </c>
      <c r="F36" s="56">
        <v>4390653.7299999995</v>
      </c>
      <c r="G36" s="56">
        <v>1176888.1399999997</v>
      </c>
      <c r="H36" s="59">
        <v>5567541.8699999992</v>
      </c>
      <c r="I36" s="516"/>
      <c r="J36" s="516"/>
      <c r="K36" s="516"/>
      <c r="L36" s="516"/>
      <c r="M36" s="516"/>
      <c r="N36" s="516"/>
    </row>
    <row r="37" spans="1:14">
      <c r="A37" s="55">
        <v>16</v>
      </c>
      <c r="B37" s="58" t="s">
        <v>170</v>
      </c>
      <c r="C37" s="56">
        <v>210792.08</v>
      </c>
      <c r="D37" s="56">
        <v>13267.92</v>
      </c>
      <c r="E37" s="59">
        <v>224060</v>
      </c>
      <c r="F37" s="56">
        <v>0</v>
      </c>
      <c r="G37" s="56">
        <v>11234.36</v>
      </c>
      <c r="H37" s="59">
        <v>11234.36</v>
      </c>
      <c r="I37" s="516"/>
      <c r="J37" s="516"/>
      <c r="K37" s="516"/>
      <c r="L37" s="516"/>
      <c r="M37" s="516"/>
      <c r="N37" s="516"/>
    </row>
    <row r="38" spans="1:14">
      <c r="A38" s="55">
        <v>17</v>
      </c>
      <c r="B38" s="58" t="s">
        <v>169</v>
      </c>
      <c r="C38" s="56"/>
      <c r="D38" s="56"/>
      <c r="E38" s="59">
        <v>0</v>
      </c>
      <c r="F38" s="56"/>
      <c r="G38" s="56"/>
      <c r="H38" s="59">
        <v>0</v>
      </c>
      <c r="I38" s="516"/>
      <c r="J38" s="516"/>
      <c r="K38" s="516"/>
      <c r="L38" s="516"/>
      <c r="M38" s="516"/>
      <c r="N38" s="516"/>
    </row>
    <row r="39" spans="1:14">
      <c r="A39" s="55">
        <v>18</v>
      </c>
      <c r="B39" s="58" t="s">
        <v>168</v>
      </c>
      <c r="C39" s="56"/>
      <c r="D39" s="56">
        <v>0</v>
      </c>
      <c r="E39" s="59">
        <v>0</v>
      </c>
      <c r="F39" s="56"/>
      <c r="G39" s="56">
        <v>0</v>
      </c>
      <c r="H39" s="59">
        <v>0</v>
      </c>
      <c r="I39" s="516"/>
      <c r="J39" s="516"/>
      <c r="K39" s="516"/>
      <c r="L39" s="516"/>
      <c r="M39" s="516"/>
      <c r="N39" s="516"/>
    </row>
    <row r="40" spans="1:14">
      <c r="A40" s="55">
        <v>19</v>
      </c>
      <c r="B40" s="58" t="s">
        <v>167</v>
      </c>
      <c r="C40" s="56">
        <v>13901989.91</v>
      </c>
      <c r="D40" s="56"/>
      <c r="E40" s="59">
        <v>13901989.91</v>
      </c>
      <c r="F40" s="56">
        <v>4603432.6999999993</v>
      </c>
      <c r="G40" s="56"/>
      <c r="H40" s="59">
        <v>4603432.6999999993</v>
      </c>
      <c r="I40" s="516"/>
      <c r="J40" s="516"/>
      <c r="K40" s="516"/>
      <c r="L40" s="516"/>
      <c r="M40" s="516"/>
      <c r="N40" s="516"/>
    </row>
    <row r="41" spans="1:14">
      <c r="A41" s="55">
        <v>20</v>
      </c>
      <c r="B41" s="58" t="s">
        <v>166</v>
      </c>
      <c r="C41" s="56">
        <v>-4066636.3299999982</v>
      </c>
      <c r="D41" s="56"/>
      <c r="E41" s="59">
        <v>-4066636.3299999982</v>
      </c>
      <c r="F41" s="56">
        <v>871657.15000000037</v>
      </c>
      <c r="G41" s="56"/>
      <c r="H41" s="59">
        <v>871657.15000000037</v>
      </c>
      <c r="I41" s="516"/>
      <c r="J41" s="516"/>
      <c r="K41" s="516"/>
      <c r="L41" s="516"/>
      <c r="M41" s="516"/>
      <c r="N41" s="516"/>
    </row>
    <row r="42" spans="1:14">
      <c r="A42" s="55">
        <v>21</v>
      </c>
      <c r="B42" s="58" t="s">
        <v>165</v>
      </c>
      <c r="C42" s="56">
        <v>14046.710000000001</v>
      </c>
      <c r="D42" s="56"/>
      <c r="E42" s="59">
        <v>14046.710000000001</v>
      </c>
      <c r="F42" s="56">
        <v>182113.06999999983</v>
      </c>
      <c r="G42" s="56"/>
      <c r="H42" s="59">
        <v>182113.06999999983</v>
      </c>
      <c r="I42" s="516"/>
      <c r="J42" s="516"/>
      <c r="K42" s="516"/>
      <c r="L42" s="516"/>
      <c r="M42" s="516"/>
      <c r="N42" s="516"/>
    </row>
    <row r="43" spans="1:14">
      <c r="A43" s="55">
        <v>22</v>
      </c>
      <c r="B43" s="58" t="s">
        <v>164</v>
      </c>
      <c r="C43" s="56">
        <v>1767239.54</v>
      </c>
      <c r="D43" s="56">
        <v>440023.71</v>
      </c>
      <c r="E43" s="59">
        <v>2207263.25</v>
      </c>
      <c r="F43" s="56">
        <v>1291495.29</v>
      </c>
      <c r="G43" s="56">
        <v>368824.94</v>
      </c>
      <c r="H43" s="59">
        <v>1660320.23</v>
      </c>
      <c r="I43" s="516"/>
      <c r="J43" s="516"/>
      <c r="K43" s="516"/>
      <c r="L43" s="516"/>
      <c r="M43" s="516"/>
      <c r="N43" s="516"/>
    </row>
    <row r="44" spans="1:14">
      <c r="A44" s="55">
        <v>23</v>
      </c>
      <c r="B44" s="58" t="s">
        <v>163</v>
      </c>
      <c r="C44" s="56">
        <v>910296.13</v>
      </c>
      <c r="D44" s="56">
        <v>254631.49459999998</v>
      </c>
      <c r="E44" s="59">
        <v>1164927.6246</v>
      </c>
      <c r="F44" s="56">
        <v>762479.23999999976</v>
      </c>
      <c r="G44" s="56">
        <v>129435.564</v>
      </c>
      <c r="H44" s="59">
        <v>891914.80399999977</v>
      </c>
      <c r="I44" s="516"/>
      <c r="J44" s="516"/>
      <c r="K44" s="516"/>
      <c r="L44" s="516"/>
      <c r="M44" s="516"/>
      <c r="N44" s="516"/>
    </row>
    <row r="45" spans="1:14">
      <c r="A45" s="55">
        <v>24</v>
      </c>
      <c r="B45" s="67" t="s">
        <v>280</v>
      </c>
      <c r="C45" s="61">
        <v>13176016.771500004</v>
      </c>
      <c r="D45" s="61">
        <v>3259796.1266999994</v>
      </c>
      <c r="E45" s="59">
        <v>16435812.898200003</v>
      </c>
      <c r="F45" s="61">
        <v>7512295.5614999998</v>
      </c>
      <c r="G45" s="61">
        <v>3213798.3511999999</v>
      </c>
      <c r="H45" s="59">
        <v>10726093.912699999</v>
      </c>
      <c r="I45" s="516"/>
      <c r="J45" s="516"/>
      <c r="K45" s="516"/>
      <c r="L45" s="516"/>
      <c r="M45" s="516"/>
      <c r="N45" s="516"/>
    </row>
    <row r="46" spans="1:14">
      <c r="A46" s="55"/>
      <c r="B46" s="249" t="s">
        <v>162</v>
      </c>
      <c r="C46" s="64"/>
      <c r="D46" s="64"/>
      <c r="E46" s="65"/>
      <c r="F46" s="64"/>
      <c r="G46" s="64"/>
      <c r="H46" s="66"/>
      <c r="I46" s="516"/>
      <c r="J46" s="516"/>
      <c r="K46" s="516"/>
      <c r="L46" s="516"/>
      <c r="M46" s="516"/>
      <c r="N46" s="516"/>
    </row>
    <row r="47" spans="1:14">
      <c r="A47" s="55">
        <v>25</v>
      </c>
      <c r="B47" s="58" t="s">
        <v>161</v>
      </c>
      <c r="C47" s="56">
        <v>1449576.2000000002</v>
      </c>
      <c r="D47" s="56">
        <v>5473567.1600000001</v>
      </c>
      <c r="E47" s="59">
        <v>6923143.3600000003</v>
      </c>
      <c r="F47" s="56">
        <v>1513725.74</v>
      </c>
      <c r="G47" s="56">
        <v>3584442.6399999997</v>
      </c>
      <c r="H47" s="60">
        <v>5098168.38</v>
      </c>
      <c r="I47" s="516"/>
      <c r="J47" s="516"/>
      <c r="K47" s="516"/>
      <c r="L47" s="516"/>
      <c r="M47" s="516"/>
      <c r="N47" s="516"/>
    </row>
    <row r="48" spans="1:14">
      <c r="A48" s="55">
        <v>26</v>
      </c>
      <c r="B48" s="58" t="s">
        <v>160</v>
      </c>
      <c r="C48" s="56">
        <v>3705971.38</v>
      </c>
      <c r="D48" s="56">
        <v>1962353.24</v>
      </c>
      <c r="E48" s="59">
        <v>5668324.6200000001</v>
      </c>
      <c r="F48" s="56">
        <v>2204272.9899999998</v>
      </c>
      <c r="G48" s="56">
        <v>1710252.3399999999</v>
      </c>
      <c r="H48" s="60">
        <v>3914525.3299999996</v>
      </c>
      <c r="I48" s="516"/>
      <c r="J48" s="516"/>
      <c r="K48" s="516"/>
      <c r="L48" s="516"/>
      <c r="M48" s="516"/>
      <c r="N48" s="516"/>
    </row>
    <row r="49" spans="1:14">
      <c r="A49" s="55">
        <v>27</v>
      </c>
      <c r="B49" s="58" t="s">
        <v>159</v>
      </c>
      <c r="C49" s="56">
        <v>10661546.92</v>
      </c>
      <c r="D49" s="56"/>
      <c r="E49" s="59">
        <v>10661546.92</v>
      </c>
      <c r="F49" s="56">
        <v>9753761.0099999998</v>
      </c>
      <c r="G49" s="56"/>
      <c r="H49" s="60">
        <v>9753761.0099999998</v>
      </c>
      <c r="I49" s="516"/>
      <c r="J49" s="516"/>
      <c r="K49" s="516"/>
      <c r="L49" s="516"/>
      <c r="M49" s="516"/>
      <c r="N49" s="516"/>
    </row>
    <row r="50" spans="1:14">
      <c r="A50" s="55">
        <v>28</v>
      </c>
      <c r="B50" s="58" t="s">
        <v>158</v>
      </c>
      <c r="C50" s="56">
        <v>57672.11</v>
      </c>
      <c r="D50" s="56"/>
      <c r="E50" s="59">
        <v>57672.11</v>
      </c>
      <c r="F50" s="56">
        <v>165798.31</v>
      </c>
      <c r="G50" s="56"/>
      <c r="H50" s="60">
        <v>165798.31</v>
      </c>
      <c r="I50" s="516"/>
      <c r="J50" s="516"/>
      <c r="K50" s="516"/>
      <c r="L50" s="516"/>
      <c r="M50" s="516"/>
      <c r="N50" s="516"/>
    </row>
    <row r="51" spans="1:14">
      <c r="A51" s="55">
        <v>29</v>
      </c>
      <c r="B51" s="58" t="s">
        <v>157</v>
      </c>
      <c r="C51" s="56">
        <v>4342624.4400000004</v>
      </c>
      <c r="D51" s="56"/>
      <c r="E51" s="59">
        <v>4342624.4400000004</v>
      </c>
      <c r="F51" s="56">
        <v>3593389.46</v>
      </c>
      <c r="G51" s="56"/>
      <c r="H51" s="60">
        <v>3593389.46</v>
      </c>
      <c r="I51" s="516"/>
      <c r="J51" s="516"/>
      <c r="K51" s="516"/>
      <c r="L51" s="516"/>
      <c r="M51" s="516"/>
      <c r="N51" s="516"/>
    </row>
    <row r="52" spans="1:14">
      <c r="A52" s="55">
        <v>30</v>
      </c>
      <c r="B52" s="58" t="s">
        <v>156</v>
      </c>
      <c r="C52" s="56">
        <v>2755039.71</v>
      </c>
      <c r="D52" s="56">
        <v>2016.42</v>
      </c>
      <c r="E52" s="59">
        <v>2757056.13</v>
      </c>
      <c r="F52" s="56">
        <v>2779965.74</v>
      </c>
      <c r="G52" s="56">
        <v>4540.8100000000004</v>
      </c>
      <c r="H52" s="60">
        <v>2784506.5500000003</v>
      </c>
      <c r="I52" s="516"/>
      <c r="J52" s="516"/>
      <c r="K52" s="516"/>
      <c r="L52" s="516"/>
      <c r="M52" s="516"/>
      <c r="N52" s="516"/>
    </row>
    <row r="53" spans="1:14">
      <c r="A53" s="55">
        <v>31</v>
      </c>
      <c r="B53" s="67" t="s">
        <v>281</v>
      </c>
      <c r="C53" s="61">
        <v>22972430.760000002</v>
      </c>
      <c r="D53" s="61">
        <v>7437936.8200000003</v>
      </c>
      <c r="E53" s="59">
        <v>30410367.580000002</v>
      </c>
      <c r="F53" s="61">
        <v>20010913.25</v>
      </c>
      <c r="G53" s="61">
        <v>5299235.7899999991</v>
      </c>
      <c r="H53" s="59">
        <v>25310149.039999999</v>
      </c>
      <c r="I53" s="516"/>
      <c r="J53" s="516"/>
      <c r="K53" s="516"/>
      <c r="L53" s="516"/>
      <c r="M53" s="516"/>
      <c r="N53" s="516"/>
    </row>
    <row r="54" spans="1:14">
      <c r="A54" s="55">
        <v>32</v>
      </c>
      <c r="B54" s="67" t="s">
        <v>282</v>
      </c>
      <c r="C54" s="61">
        <v>-9796413.9884999972</v>
      </c>
      <c r="D54" s="61">
        <v>-4178140.6933000009</v>
      </c>
      <c r="E54" s="59">
        <v>-13974554.681799999</v>
      </c>
      <c r="F54" s="61">
        <v>-12498617.6885</v>
      </c>
      <c r="G54" s="61">
        <v>-2085437.4387999992</v>
      </c>
      <c r="H54" s="59">
        <v>-14584055.1273</v>
      </c>
      <c r="I54" s="516"/>
      <c r="J54" s="516"/>
      <c r="K54" s="516"/>
      <c r="L54" s="516"/>
      <c r="M54" s="516"/>
      <c r="N54" s="516"/>
    </row>
    <row r="55" spans="1:14">
      <c r="A55" s="55"/>
      <c r="B55" s="68"/>
      <c r="C55" s="69"/>
      <c r="D55" s="69"/>
      <c r="E55" s="65"/>
      <c r="F55" s="69"/>
      <c r="G55" s="69"/>
      <c r="H55" s="66"/>
      <c r="I55" s="516"/>
      <c r="J55" s="516"/>
      <c r="K55" s="516"/>
      <c r="L55" s="516"/>
      <c r="M55" s="516"/>
      <c r="N55" s="516"/>
    </row>
    <row r="56" spans="1:14">
      <c r="A56" s="55">
        <v>33</v>
      </c>
      <c r="B56" s="67" t="s">
        <v>155</v>
      </c>
      <c r="C56" s="61">
        <v>7847592.8614999969</v>
      </c>
      <c r="D56" s="61">
        <v>15586464.676700003</v>
      </c>
      <c r="E56" s="59">
        <v>23434057.538199998</v>
      </c>
      <c r="F56" s="61">
        <v>4151404.5515000038</v>
      </c>
      <c r="G56" s="61">
        <v>21487199.991200007</v>
      </c>
      <c r="H56" s="60">
        <v>25638604.542700011</v>
      </c>
      <c r="I56" s="516"/>
      <c r="J56" s="516"/>
      <c r="K56" s="516"/>
      <c r="L56" s="516"/>
      <c r="M56" s="516"/>
      <c r="N56" s="516"/>
    </row>
    <row r="57" spans="1:14">
      <c r="A57" s="55"/>
      <c r="B57" s="68"/>
      <c r="C57" s="69"/>
      <c r="D57" s="69"/>
      <c r="E57" s="65"/>
      <c r="F57" s="69"/>
      <c r="G57" s="69"/>
      <c r="H57" s="66"/>
      <c r="I57" s="516"/>
      <c r="J57" s="516"/>
      <c r="K57" s="516"/>
      <c r="L57" s="516"/>
      <c r="M57" s="516"/>
      <c r="N57" s="516"/>
    </row>
    <row r="58" spans="1:14">
      <c r="A58" s="55">
        <v>34</v>
      </c>
      <c r="B58" s="58" t="s">
        <v>154</v>
      </c>
      <c r="C58" s="56">
        <v>7735113.7300000004</v>
      </c>
      <c r="D58" s="56" t="s">
        <v>490</v>
      </c>
      <c r="E58" s="59">
        <v>7735113.7300000004</v>
      </c>
      <c r="F58" s="56">
        <v>-305301.13</v>
      </c>
      <c r="G58" s="56" t="s">
        <v>490</v>
      </c>
      <c r="H58" s="60">
        <v>-305301.13</v>
      </c>
      <c r="I58" s="516"/>
      <c r="J58" s="516"/>
      <c r="K58" s="516"/>
      <c r="L58" s="516"/>
      <c r="M58" s="516"/>
      <c r="N58" s="516"/>
    </row>
    <row r="59" spans="1:14" s="250" customFormat="1" ht="25.5">
      <c r="A59" s="55">
        <v>35</v>
      </c>
      <c r="B59" s="58" t="s">
        <v>153</v>
      </c>
      <c r="C59" s="56">
        <v>0</v>
      </c>
      <c r="D59" s="56" t="s">
        <v>490</v>
      </c>
      <c r="E59" s="59">
        <v>0</v>
      </c>
      <c r="F59" s="56">
        <v>0</v>
      </c>
      <c r="G59" s="56" t="s">
        <v>490</v>
      </c>
      <c r="H59" s="60">
        <v>0</v>
      </c>
      <c r="I59" s="516"/>
      <c r="J59" s="516"/>
      <c r="K59" s="516"/>
      <c r="L59" s="516"/>
      <c r="M59" s="516"/>
      <c r="N59" s="516"/>
    </row>
    <row r="60" spans="1:14">
      <c r="A60" s="55">
        <v>36</v>
      </c>
      <c r="B60" s="58" t="s">
        <v>152</v>
      </c>
      <c r="C60" s="56">
        <v>258628.92</v>
      </c>
      <c r="D60" s="56" t="s">
        <v>490</v>
      </c>
      <c r="E60" s="59">
        <v>258628.92</v>
      </c>
      <c r="F60" s="56">
        <v>727.11</v>
      </c>
      <c r="G60" s="56" t="s">
        <v>490</v>
      </c>
      <c r="H60" s="60">
        <v>727.11</v>
      </c>
      <c r="I60" s="516"/>
      <c r="J60" s="516"/>
      <c r="K60" s="516"/>
      <c r="L60" s="516"/>
      <c r="M60" s="516"/>
      <c r="N60" s="516"/>
    </row>
    <row r="61" spans="1:14">
      <c r="A61" s="55">
        <v>37</v>
      </c>
      <c r="B61" s="67" t="s">
        <v>151</v>
      </c>
      <c r="C61" s="61">
        <v>7993742.6500000004</v>
      </c>
      <c r="D61" s="61">
        <v>0</v>
      </c>
      <c r="E61" s="59">
        <v>7993742.6500000004</v>
      </c>
      <c r="F61" s="61">
        <v>-304574.02</v>
      </c>
      <c r="G61" s="61">
        <v>0</v>
      </c>
      <c r="H61" s="60">
        <v>-304574.02</v>
      </c>
      <c r="I61" s="516"/>
      <c r="J61" s="516"/>
      <c r="K61" s="516"/>
      <c r="L61" s="516"/>
      <c r="M61" s="516"/>
      <c r="N61" s="516"/>
    </row>
    <row r="62" spans="1:14">
      <c r="A62" s="55"/>
      <c r="B62" s="72"/>
      <c r="C62" s="64"/>
      <c r="D62" s="64"/>
      <c r="E62" s="65"/>
      <c r="F62" s="64"/>
      <c r="G62" s="64"/>
      <c r="H62" s="66"/>
      <c r="I62" s="516"/>
      <c r="J62" s="516"/>
      <c r="K62" s="516"/>
      <c r="L62" s="516"/>
      <c r="M62" s="516"/>
      <c r="N62" s="516"/>
    </row>
    <row r="63" spans="1:14">
      <c r="A63" s="55">
        <v>38</v>
      </c>
      <c r="B63" s="73" t="s">
        <v>150</v>
      </c>
      <c r="C63" s="61">
        <v>-146149.78850000352</v>
      </c>
      <c r="D63" s="61">
        <v>15586464.676700003</v>
      </c>
      <c r="E63" s="59">
        <v>15440314.8882</v>
      </c>
      <c r="F63" s="61">
        <v>4455978.5715000033</v>
      </c>
      <c r="G63" s="61">
        <v>21487199.991200007</v>
      </c>
      <c r="H63" s="60">
        <v>25943178.562700011</v>
      </c>
      <c r="I63" s="516"/>
      <c r="J63" s="516"/>
      <c r="K63" s="516"/>
      <c r="L63" s="516"/>
      <c r="M63" s="516"/>
      <c r="N63" s="516"/>
    </row>
    <row r="64" spans="1:14">
      <c r="A64" s="51">
        <v>39</v>
      </c>
      <c r="B64" s="58" t="s">
        <v>149</v>
      </c>
      <c r="C64" s="74">
        <v>2140871.54</v>
      </c>
      <c r="D64" s="74"/>
      <c r="E64" s="59">
        <v>2140871.54</v>
      </c>
      <c r="F64" s="74">
        <v>3755327.1</v>
      </c>
      <c r="G64" s="74"/>
      <c r="H64" s="60">
        <v>3755327.1</v>
      </c>
      <c r="I64" s="516"/>
      <c r="J64" s="516"/>
      <c r="K64" s="516"/>
      <c r="L64" s="516"/>
      <c r="M64" s="516"/>
      <c r="N64" s="516"/>
    </row>
    <row r="65" spans="1:14">
      <c r="A65" s="55">
        <v>40</v>
      </c>
      <c r="B65" s="67" t="s">
        <v>148</v>
      </c>
      <c r="C65" s="61">
        <v>-2287021.3285000036</v>
      </c>
      <c r="D65" s="61">
        <v>15586464.676700003</v>
      </c>
      <c r="E65" s="59">
        <v>13299443.348200001</v>
      </c>
      <c r="F65" s="61">
        <v>700651.47150000324</v>
      </c>
      <c r="G65" s="61">
        <v>21487199.991200007</v>
      </c>
      <c r="H65" s="60">
        <v>22187851.462700009</v>
      </c>
      <c r="I65" s="516"/>
      <c r="J65" s="516"/>
      <c r="K65" s="516"/>
      <c r="L65" s="516"/>
      <c r="M65" s="516"/>
      <c r="N65" s="516"/>
    </row>
    <row r="66" spans="1:14">
      <c r="A66" s="51">
        <v>41</v>
      </c>
      <c r="B66" s="58" t="s">
        <v>147</v>
      </c>
      <c r="C66" s="74">
        <v>34115.99</v>
      </c>
      <c r="D66" s="74"/>
      <c r="E66" s="59">
        <v>34115.99</v>
      </c>
      <c r="F66" s="74">
        <v>0</v>
      </c>
      <c r="G66" s="74"/>
      <c r="H66" s="60">
        <v>0</v>
      </c>
      <c r="I66" s="516"/>
      <c r="J66" s="516"/>
      <c r="K66" s="516"/>
      <c r="L66" s="516"/>
      <c r="M66" s="516"/>
      <c r="N66" s="516"/>
    </row>
    <row r="67" spans="1:14" ht="13.5" thickBot="1">
      <c r="A67" s="75">
        <v>42</v>
      </c>
      <c r="B67" s="76" t="s">
        <v>146</v>
      </c>
      <c r="C67" s="77">
        <v>-2252905.3385000033</v>
      </c>
      <c r="D67" s="77">
        <v>15586464.676700003</v>
      </c>
      <c r="E67" s="78">
        <v>13333559.338199999</v>
      </c>
      <c r="F67" s="77">
        <v>700651.47150000324</v>
      </c>
      <c r="G67" s="77">
        <v>21487199.991200007</v>
      </c>
      <c r="H67" s="79">
        <v>22187851.462700009</v>
      </c>
      <c r="I67" s="516"/>
      <c r="J67" s="516"/>
      <c r="K67" s="516"/>
      <c r="L67" s="516"/>
      <c r="M67" s="516"/>
      <c r="N67" s="516"/>
    </row>
    <row r="68" spans="1:14">
      <c r="I68" s="516"/>
      <c r="J68" s="516"/>
      <c r="K68" s="516"/>
      <c r="L68" s="516"/>
      <c r="M68" s="516"/>
      <c r="N68" s="516"/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85" zoomScaleNormal="85" workbookViewId="0">
      <selection activeCell="D37" sqref="D37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5703125" style="5" bestFit="1" customWidth="1"/>
    <col min="4" max="5" width="14.28515625" style="5" bestFit="1" customWidth="1"/>
    <col min="6" max="6" width="12.5703125" style="5" bestFit="1" customWidth="1"/>
    <col min="7" max="8" width="14.28515625" style="5" bestFit="1" customWidth="1"/>
    <col min="9" max="16384" width="9.140625" style="5"/>
  </cols>
  <sheetData>
    <row r="1" spans="1:14">
      <c r="A1" s="2" t="s">
        <v>30</v>
      </c>
      <c r="B1" s="5" t="str">
        <f>'Info '!C2</f>
        <v>JSC ProCredit Bank</v>
      </c>
    </row>
    <row r="2" spans="1:14">
      <c r="A2" s="2" t="s">
        <v>31</v>
      </c>
      <c r="B2" s="458">
        <f>'1. key ratios '!B2</f>
        <v>43738</v>
      </c>
    </row>
    <row r="3" spans="1:14">
      <c r="A3" s="4"/>
    </row>
    <row r="4" spans="1:14" ht="15" thickBot="1">
      <c r="A4" s="4" t="s">
        <v>74</v>
      </c>
      <c r="B4" s="4"/>
      <c r="C4" s="230"/>
      <c r="D4" s="230"/>
      <c r="E4" s="230"/>
      <c r="F4" s="231"/>
      <c r="G4" s="231"/>
      <c r="H4" s="232" t="s">
        <v>73</v>
      </c>
    </row>
    <row r="5" spans="1:14">
      <c r="A5" s="542" t="s">
        <v>6</v>
      </c>
      <c r="B5" s="544" t="s">
        <v>347</v>
      </c>
      <c r="C5" s="538" t="s">
        <v>68</v>
      </c>
      <c r="D5" s="539"/>
      <c r="E5" s="540"/>
      <c r="F5" s="538" t="s">
        <v>72</v>
      </c>
      <c r="G5" s="539"/>
      <c r="H5" s="541"/>
    </row>
    <row r="6" spans="1:14">
      <c r="A6" s="543"/>
      <c r="B6" s="545"/>
      <c r="C6" s="26" t="s">
        <v>294</v>
      </c>
      <c r="D6" s="26" t="s">
        <v>123</v>
      </c>
      <c r="E6" s="26" t="s">
        <v>110</v>
      </c>
      <c r="F6" s="26" t="s">
        <v>294</v>
      </c>
      <c r="G6" s="26" t="s">
        <v>123</v>
      </c>
      <c r="H6" s="27" t="s">
        <v>110</v>
      </c>
    </row>
    <row r="7" spans="1:14" s="15" customFormat="1">
      <c r="A7" s="233">
        <v>1</v>
      </c>
      <c r="B7" s="234" t="s">
        <v>381</v>
      </c>
      <c r="C7" s="483">
        <v>49898871.960000001</v>
      </c>
      <c r="D7" s="483">
        <v>42239885.091600001</v>
      </c>
      <c r="E7" s="484">
        <v>92138757.051600009</v>
      </c>
      <c r="F7" s="483">
        <v>34334597.960000001</v>
      </c>
      <c r="G7" s="483">
        <v>27638743.706599995</v>
      </c>
      <c r="H7" s="485">
        <v>61973341.666599996</v>
      </c>
      <c r="I7" s="517"/>
      <c r="J7" s="517"/>
      <c r="K7" s="517"/>
      <c r="L7" s="517"/>
      <c r="M7" s="517"/>
      <c r="N7" s="517"/>
    </row>
    <row r="8" spans="1:14" s="15" customFormat="1">
      <c r="A8" s="233">
        <v>1.1000000000000001</v>
      </c>
      <c r="B8" s="285" t="s">
        <v>312</v>
      </c>
      <c r="C8" s="483">
        <v>29354411.68</v>
      </c>
      <c r="D8" s="483">
        <v>15131300.6786</v>
      </c>
      <c r="E8" s="484">
        <v>44485712.358599998</v>
      </c>
      <c r="F8" s="483">
        <v>19886961.210000001</v>
      </c>
      <c r="G8" s="483">
        <v>14540466.908199999</v>
      </c>
      <c r="H8" s="485">
        <v>34427428.118200004</v>
      </c>
      <c r="I8" s="517"/>
      <c r="J8" s="517"/>
      <c r="K8" s="517"/>
      <c r="L8" s="517"/>
      <c r="M8" s="517"/>
      <c r="N8" s="517"/>
    </row>
    <row r="9" spans="1:14" s="15" customFormat="1">
      <c r="A9" s="233">
        <v>1.2</v>
      </c>
      <c r="B9" s="285" t="s">
        <v>313</v>
      </c>
      <c r="C9" s="483">
        <v>0</v>
      </c>
      <c r="D9" s="483">
        <v>934064.03590000002</v>
      </c>
      <c r="E9" s="484">
        <v>934064.03590000002</v>
      </c>
      <c r="F9" s="483">
        <v>0</v>
      </c>
      <c r="G9" s="483">
        <v>0</v>
      </c>
      <c r="H9" s="485">
        <v>0</v>
      </c>
      <c r="I9" s="517"/>
      <c r="J9" s="517"/>
      <c r="K9" s="517"/>
      <c r="L9" s="517"/>
      <c r="M9" s="517"/>
      <c r="N9" s="517"/>
    </row>
    <row r="10" spans="1:14" s="15" customFormat="1">
      <c r="A10" s="233">
        <v>1.3</v>
      </c>
      <c r="B10" s="285" t="s">
        <v>314</v>
      </c>
      <c r="C10" s="483">
        <v>20544460.280000001</v>
      </c>
      <c r="D10" s="483">
        <v>26174520.377100002</v>
      </c>
      <c r="E10" s="484">
        <v>46718980.657100007</v>
      </c>
      <c r="F10" s="483">
        <v>14447636.749999998</v>
      </c>
      <c r="G10" s="483">
        <v>13098276.798399998</v>
      </c>
      <c r="H10" s="485">
        <v>27545913.548399996</v>
      </c>
      <c r="I10" s="517"/>
      <c r="J10" s="517"/>
      <c r="K10" s="517"/>
      <c r="L10" s="517"/>
      <c r="M10" s="517"/>
      <c r="N10" s="517"/>
    </row>
    <row r="11" spans="1:14" s="15" customFormat="1">
      <c r="A11" s="233">
        <v>1.4</v>
      </c>
      <c r="B11" s="285" t="s">
        <v>295</v>
      </c>
      <c r="C11" s="483">
        <v>0</v>
      </c>
      <c r="D11" s="483">
        <v>0</v>
      </c>
      <c r="E11" s="484">
        <v>0</v>
      </c>
      <c r="F11" s="483">
        <v>0</v>
      </c>
      <c r="G11" s="483">
        <v>17782.68</v>
      </c>
      <c r="H11" s="485">
        <v>17782.68</v>
      </c>
      <c r="I11" s="517"/>
      <c r="J11" s="517"/>
      <c r="K11" s="517"/>
      <c r="L11" s="517"/>
      <c r="M11" s="517"/>
      <c r="N11" s="517"/>
    </row>
    <row r="12" spans="1:14" s="15" customFormat="1" ht="29.25" customHeight="1">
      <c r="A12" s="233">
        <v>2</v>
      </c>
      <c r="B12" s="236" t="s">
        <v>316</v>
      </c>
      <c r="C12" s="483">
        <v>30614358.25</v>
      </c>
      <c r="D12" s="483">
        <v>317401335.12</v>
      </c>
      <c r="E12" s="484">
        <v>348015693.37</v>
      </c>
      <c r="F12" s="483">
        <v>30614358.25</v>
      </c>
      <c r="G12" s="483">
        <v>215495615.685</v>
      </c>
      <c r="H12" s="485">
        <v>246109973.935</v>
      </c>
      <c r="I12" s="517"/>
      <c r="J12" s="517"/>
      <c r="K12" s="517"/>
      <c r="L12" s="517"/>
      <c r="M12" s="517"/>
      <c r="N12" s="517"/>
    </row>
    <row r="13" spans="1:14" s="15" customFormat="1" ht="19.899999999999999" customHeight="1">
      <c r="A13" s="233">
        <v>3</v>
      </c>
      <c r="B13" s="236" t="s">
        <v>315</v>
      </c>
      <c r="C13" s="483">
        <v>7340000</v>
      </c>
      <c r="D13" s="483">
        <v>0</v>
      </c>
      <c r="E13" s="484">
        <v>7340000</v>
      </c>
      <c r="F13" s="483">
        <v>2373000</v>
      </c>
      <c r="G13" s="483">
        <v>0</v>
      </c>
      <c r="H13" s="485">
        <v>2373000</v>
      </c>
      <c r="I13" s="517"/>
      <c r="J13" s="517"/>
      <c r="K13" s="517"/>
      <c r="L13" s="517"/>
      <c r="M13" s="517"/>
      <c r="N13" s="517"/>
    </row>
    <row r="14" spans="1:14" s="15" customFormat="1">
      <c r="A14" s="233">
        <v>3.1</v>
      </c>
      <c r="B14" s="286" t="s">
        <v>296</v>
      </c>
      <c r="C14" s="483">
        <v>7340000</v>
      </c>
      <c r="D14" s="483">
        <v>0</v>
      </c>
      <c r="E14" s="484">
        <v>7340000</v>
      </c>
      <c r="F14" s="483">
        <v>2373000</v>
      </c>
      <c r="G14" s="483">
        <v>0</v>
      </c>
      <c r="H14" s="485">
        <v>2373000</v>
      </c>
      <c r="I14" s="517"/>
      <c r="J14" s="517"/>
      <c r="K14" s="517"/>
      <c r="L14" s="517"/>
      <c r="M14" s="517"/>
      <c r="N14" s="517"/>
    </row>
    <row r="15" spans="1:14" s="15" customFormat="1">
      <c r="A15" s="233">
        <v>3.2</v>
      </c>
      <c r="B15" s="286" t="s">
        <v>297</v>
      </c>
      <c r="C15" s="483"/>
      <c r="D15" s="483"/>
      <c r="E15" s="484">
        <v>0</v>
      </c>
      <c r="F15" s="483"/>
      <c r="G15" s="483"/>
      <c r="H15" s="485">
        <v>0</v>
      </c>
      <c r="I15" s="517"/>
      <c r="J15" s="517"/>
      <c r="K15" s="517"/>
      <c r="L15" s="517"/>
      <c r="M15" s="517"/>
      <c r="N15" s="517"/>
    </row>
    <row r="16" spans="1:14" s="15" customFormat="1">
      <c r="A16" s="233">
        <v>4</v>
      </c>
      <c r="B16" s="289" t="s">
        <v>326</v>
      </c>
      <c r="C16" s="483">
        <v>116319848.81</v>
      </c>
      <c r="D16" s="483">
        <v>453243553.13</v>
      </c>
      <c r="E16" s="484">
        <v>569563401.94000006</v>
      </c>
      <c r="F16" s="483">
        <v>95351099.060000002</v>
      </c>
      <c r="G16" s="483">
        <v>344927690.94</v>
      </c>
      <c r="H16" s="485">
        <v>440278790</v>
      </c>
      <c r="I16" s="517"/>
      <c r="J16" s="517"/>
      <c r="K16" s="517"/>
      <c r="L16" s="517"/>
      <c r="M16" s="517"/>
      <c r="N16" s="517"/>
    </row>
    <row r="17" spans="1:14" s="15" customFormat="1">
      <c r="A17" s="233">
        <v>4.0999999999999996</v>
      </c>
      <c r="B17" s="286" t="s">
        <v>317</v>
      </c>
      <c r="C17" s="483">
        <v>85705490.560000002</v>
      </c>
      <c r="D17" s="483">
        <v>135842218.00999999</v>
      </c>
      <c r="E17" s="484">
        <v>221547708.56999999</v>
      </c>
      <c r="F17" s="483">
        <v>64736740.810000002</v>
      </c>
      <c r="G17" s="483">
        <v>129432075.25</v>
      </c>
      <c r="H17" s="485">
        <v>194168816.06</v>
      </c>
      <c r="I17" s="517"/>
      <c r="J17" s="517"/>
      <c r="K17" s="517"/>
      <c r="L17" s="517"/>
      <c r="M17" s="517"/>
      <c r="N17" s="517"/>
    </row>
    <row r="18" spans="1:14" s="15" customFormat="1">
      <c r="A18" s="233">
        <v>4.2</v>
      </c>
      <c r="B18" s="286" t="s">
        <v>311</v>
      </c>
      <c r="C18" s="483">
        <v>30614358.25</v>
      </c>
      <c r="D18" s="483">
        <v>317401335.12</v>
      </c>
      <c r="E18" s="484">
        <v>348015693.37</v>
      </c>
      <c r="F18" s="483"/>
      <c r="G18" s="483"/>
      <c r="H18" s="485">
        <v>0</v>
      </c>
      <c r="I18" s="517"/>
      <c r="J18" s="517"/>
      <c r="K18" s="517"/>
      <c r="L18" s="517"/>
      <c r="M18" s="517"/>
      <c r="N18" s="517"/>
    </row>
    <row r="19" spans="1:14" s="15" customFormat="1">
      <c r="A19" s="233">
        <v>5</v>
      </c>
      <c r="B19" s="236" t="s">
        <v>325</v>
      </c>
      <c r="C19" s="483">
        <v>325293868.79000008</v>
      </c>
      <c r="D19" s="483">
        <v>1125751034.1399999</v>
      </c>
      <c r="E19" s="484">
        <v>1451044902.9299998</v>
      </c>
      <c r="F19" s="483">
        <v>272133935.61000001</v>
      </c>
      <c r="G19" s="483">
        <v>1048152675.21</v>
      </c>
      <c r="H19" s="485">
        <v>1320286610.8200002</v>
      </c>
      <c r="I19" s="517"/>
      <c r="J19" s="517"/>
      <c r="K19" s="517"/>
      <c r="L19" s="517"/>
      <c r="M19" s="517"/>
      <c r="N19" s="517"/>
    </row>
    <row r="20" spans="1:14" s="15" customFormat="1">
      <c r="A20" s="233">
        <v>5.0999999999999996</v>
      </c>
      <c r="B20" s="287" t="s">
        <v>300</v>
      </c>
      <c r="C20" s="483">
        <v>3590988.29</v>
      </c>
      <c r="D20" s="483">
        <v>7516894.2699999996</v>
      </c>
      <c r="E20" s="484">
        <v>11107882.559999999</v>
      </c>
      <c r="F20" s="483">
        <v>3815280.68</v>
      </c>
      <c r="G20" s="483">
        <v>6797666.8200000003</v>
      </c>
      <c r="H20" s="485">
        <v>10612947.5</v>
      </c>
      <c r="I20" s="517"/>
      <c r="J20" s="517"/>
      <c r="K20" s="517"/>
      <c r="L20" s="517"/>
      <c r="M20" s="517"/>
      <c r="N20" s="517"/>
    </row>
    <row r="21" spans="1:14" s="15" customFormat="1">
      <c r="A21" s="233">
        <v>5.2</v>
      </c>
      <c r="B21" s="287" t="s">
        <v>299</v>
      </c>
      <c r="C21" s="483">
        <v>0</v>
      </c>
      <c r="D21" s="483">
        <v>0</v>
      </c>
      <c r="E21" s="484">
        <v>0</v>
      </c>
      <c r="F21" s="483">
        <v>0</v>
      </c>
      <c r="G21" s="483">
        <v>0</v>
      </c>
      <c r="H21" s="485">
        <v>0</v>
      </c>
      <c r="I21" s="517"/>
      <c r="J21" s="517"/>
      <c r="K21" s="517"/>
      <c r="L21" s="517"/>
      <c r="M21" s="517"/>
      <c r="N21" s="517"/>
    </row>
    <row r="22" spans="1:14" s="15" customFormat="1">
      <c r="A22" s="233">
        <v>5.3</v>
      </c>
      <c r="B22" s="287" t="s">
        <v>298</v>
      </c>
      <c r="C22" s="483">
        <v>279613537.79000002</v>
      </c>
      <c r="D22" s="483">
        <v>1037933162.38</v>
      </c>
      <c r="E22" s="484">
        <v>1317546700.1700001</v>
      </c>
      <c r="F22" s="483">
        <v>227105260.22</v>
      </c>
      <c r="G22" s="483">
        <v>994428459.24000001</v>
      </c>
      <c r="H22" s="485">
        <v>1221533719.46</v>
      </c>
      <c r="I22" s="517"/>
      <c r="J22" s="517"/>
      <c r="K22" s="517"/>
      <c r="L22" s="517"/>
      <c r="M22" s="517"/>
      <c r="N22" s="517"/>
    </row>
    <row r="23" spans="1:14" s="15" customFormat="1">
      <c r="A23" s="233" t="s">
        <v>15</v>
      </c>
      <c r="B23" s="237" t="s">
        <v>75</v>
      </c>
      <c r="C23" s="483">
        <v>92078406.230000004</v>
      </c>
      <c r="D23" s="483">
        <v>283456322.88</v>
      </c>
      <c r="E23" s="484">
        <v>375534729.11000001</v>
      </c>
      <c r="F23" s="483">
        <v>69731604.989999995</v>
      </c>
      <c r="G23" s="483">
        <v>290557759.06</v>
      </c>
      <c r="H23" s="485">
        <v>360289364.05000001</v>
      </c>
      <c r="I23" s="517"/>
      <c r="J23" s="517"/>
      <c r="K23" s="517"/>
      <c r="L23" s="517"/>
      <c r="M23" s="517"/>
      <c r="N23" s="517"/>
    </row>
    <row r="24" spans="1:14" s="15" customFormat="1">
      <c r="A24" s="233" t="s">
        <v>16</v>
      </c>
      <c r="B24" s="237" t="s">
        <v>76</v>
      </c>
      <c r="C24" s="483">
        <v>111976698.83</v>
      </c>
      <c r="D24" s="483">
        <v>578768448.35000002</v>
      </c>
      <c r="E24" s="484">
        <v>690745147.18000007</v>
      </c>
      <c r="F24" s="483">
        <v>100615498.94</v>
      </c>
      <c r="G24" s="483">
        <v>544646107.61000001</v>
      </c>
      <c r="H24" s="485">
        <v>645261606.54999995</v>
      </c>
      <c r="I24" s="517"/>
      <c r="J24" s="517"/>
      <c r="K24" s="517"/>
      <c r="L24" s="517"/>
      <c r="M24" s="517"/>
      <c r="N24" s="517"/>
    </row>
    <row r="25" spans="1:14" s="15" customFormat="1">
      <c r="A25" s="233" t="s">
        <v>17</v>
      </c>
      <c r="B25" s="237" t="s">
        <v>77</v>
      </c>
      <c r="C25" s="483">
        <v>0</v>
      </c>
      <c r="D25" s="483">
        <v>0</v>
      </c>
      <c r="E25" s="484">
        <v>0</v>
      </c>
      <c r="F25" s="483">
        <v>0</v>
      </c>
      <c r="G25" s="483">
        <v>0</v>
      </c>
      <c r="H25" s="485">
        <v>0</v>
      </c>
      <c r="I25" s="517"/>
      <c r="J25" s="517"/>
      <c r="K25" s="517"/>
      <c r="L25" s="517"/>
      <c r="M25" s="517"/>
      <c r="N25" s="517"/>
    </row>
    <row r="26" spans="1:14" s="15" customFormat="1">
      <c r="A26" s="233" t="s">
        <v>18</v>
      </c>
      <c r="B26" s="237" t="s">
        <v>78</v>
      </c>
      <c r="C26" s="483">
        <v>75539118.939999998</v>
      </c>
      <c r="D26" s="483">
        <v>174743493.22</v>
      </c>
      <c r="E26" s="484">
        <v>250282612.16</v>
      </c>
      <c r="F26" s="483">
        <v>56758156.289999999</v>
      </c>
      <c r="G26" s="483">
        <v>158149160.15000001</v>
      </c>
      <c r="H26" s="485">
        <v>214907316.44</v>
      </c>
      <c r="I26" s="517"/>
      <c r="J26" s="517"/>
      <c r="K26" s="517"/>
      <c r="L26" s="517"/>
      <c r="M26" s="517"/>
      <c r="N26" s="517"/>
    </row>
    <row r="27" spans="1:14" s="15" customFormat="1">
      <c r="A27" s="233" t="s">
        <v>19</v>
      </c>
      <c r="B27" s="237" t="s">
        <v>79</v>
      </c>
      <c r="C27" s="483">
        <v>19313.79</v>
      </c>
      <c r="D27" s="483">
        <v>964897.93</v>
      </c>
      <c r="E27" s="484">
        <v>984211.72000000009</v>
      </c>
      <c r="F27" s="483">
        <v>0</v>
      </c>
      <c r="G27" s="483">
        <v>1075432.42</v>
      </c>
      <c r="H27" s="485">
        <v>1075432.42</v>
      </c>
      <c r="I27" s="517"/>
      <c r="J27" s="517"/>
      <c r="K27" s="517"/>
      <c r="L27" s="517"/>
      <c r="M27" s="517"/>
      <c r="N27" s="517"/>
    </row>
    <row r="28" spans="1:14" s="15" customFormat="1">
      <c r="A28" s="233">
        <v>5.4</v>
      </c>
      <c r="B28" s="287" t="s">
        <v>301</v>
      </c>
      <c r="C28" s="483">
        <v>22287078.100000001</v>
      </c>
      <c r="D28" s="483">
        <v>58133879.890000001</v>
      </c>
      <c r="E28" s="484">
        <v>80420957.99000001</v>
      </c>
      <c r="F28" s="483">
        <v>30039463.940000001</v>
      </c>
      <c r="G28" s="483">
        <v>44372930.18</v>
      </c>
      <c r="H28" s="485">
        <v>74412394.120000005</v>
      </c>
      <c r="I28" s="517"/>
      <c r="J28" s="517"/>
      <c r="K28" s="517"/>
      <c r="L28" s="517"/>
      <c r="M28" s="517"/>
      <c r="N28" s="517"/>
    </row>
    <row r="29" spans="1:14" s="15" customFormat="1">
      <c r="A29" s="233">
        <v>5.5</v>
      </c>
      <c r="B29" s="287" t="s">
        <v>302</v>
      </c>
      <c r="C29" s="483">
        <v>14938515.07</v>
      </c>
      <c r="D29" s="483">
        <v>20523885.32</v>
      </c>
      <c r="E29" s="484">
        <v>35462400.390000001</v>
      </c>
      <c r="F29" s="483">
        <v>0</v>
      </c>
      <c r="G29" s="483">
        <v>452417.69</v>
      </c>
      <c r="H29" s="485">
        <v>452417.69</v>
      </c>
      <c r="I29" s="517"/>
      <c r="J29" s="517"/>
      <c r="K29" s="517"/>
      <c r="L29" s="517"/>
      <c r="M29" s="517"/>
      <c r="N29" s="517"/>
    </row>
    <row r="30" spans="1:14" s="15" customFormat="1">
      <c r="A30" s="233">
        <v>5.6</v>
      </c>
      <c r="B30" s="287" t="s">
        <v>303</v>
      </c>
      <c r="C30" s="483">
        <v>0</v>
      </c>
      <c r="D30" s="483">
        <v>824175.73</v>
      </c>
      <c r="E30" s="484">
        <v>824175.73</v>
      </c>
      <c r="F30" s="483">
        <v>8430895.9399999995</v>
      </c>
      <c r="G30" s="483">
        <v>0</v>
      </c>
      <c r="H30" s="485">
        <v>8430895.9399999995</v>
      </c>
      <c r="I30" s="517"/>
      <c r="J30" s="517"/>
      <c r="K30" s="517"/>
      <c r="L30" s="517"/>
      <c r="M30" s="517"/>
      <c r="N30" s="517"/>
    </row>
    <row r="31" spans="1:14" s="15" customFormat="1">
      <c r="A31" s="233">
        <v>5.7</v>
      </c>
      <c r="B31" s="287" t="s">
        <v>79</v>
      </c>
      <c r="C31" s="483">
        <v>4863749.54</v>
      </c>
      <c r="D31" s="483">
        <v>819036.55</v>
      </c>
      <c r="E31" s="484">
        <v>5682786.0899999999</v>
      </c>
      <c r="F31" s="483">
        <v>2743034.83</v>
      </c>
      <c r="G31" s="483">
        <v>2101201.2799999998</v>
      </c>
      <c r="H31" s="485">
        <v>4844236.1099999994</v>
      </c>
      <c r="I31" s="517"/>
      <c r="J31" s="517"/>
      <c r="K31" s="517"/>
      <c r="L31" s="517"/>
      <c r="M31" s="517"/>
      <c r="N31" s="517"/>
    </row>
    <row r="32" spans="1:14" s="15" customFormat="1">
      <c r="A32" s="233">
        <v>6</v>
      </c>
      <c r="B32" s="236" t="s">
        <v>331</v>
      </c>
      <c r="C32" s="483">
        <v>0</v>
      </c>
      <c r="D32" s="483">
        <v>234985620.72659999</v>
      </c>
      <c r="E32" s="484">
        <v>234985620.72659999</v>
      </c>
      <c r="F32" s="483">
        <v>0</v>
      </c>
      <c r="G32" s="483">
        <v>30422227.629500002</v>
      </c>
      <c r="H32" s="485">
        <v>30422227.629500002</v>
      </c>
      <c r="I32" s="517"/>
      <c r="J32" s="517"/>
      <c r="K32" s="517"/>
      <c r="L32" s="517"/>
      <c r="M32" s="517"/>
      <c r="N32" s="517"/>
    </row>
    <row r="33" spans="1:14" s="15" customFormat="1">
      <c r="A33" s="233">
        <v>6.1</v>
      </c>
      <c r="B33" s="288" t="s">
        <v>321</v>
      </c>
      <c r="C33" s="483"/>
      <c r="D33" s="483">
        <v>120370320.72660001</v>
      </c>
      <c r="E33" s="484">
        <v>120370320.72660001</v>
      </c>
      <c r="F33" s="483"/>
      <c r="G33" s="483">
        <v>15269227.6295</v>
      </c>
      <c r="H33" s="485">
        <v>15269227.6295</v>
      </c>
      <c r="I33" s="517"/>
      <c r="J33" s="517"/>
      <c r="K33" s="517"/>
      <c r="L33" s="517"/>
      <c r="M33" s="517"/>
      <c r="N33" s="517"/>
    </row>
    <row r="34" spans="1:14" s="15" customFormat="1">
      <c r="A34" s="233">
        <v>6.2</v>
      </c>
      <c r="B34" s="288" t="s">
        <v>322</v>
      </c>
      <c r="C34" s="483"/>
      <c r="D34" s="483">
        <v>114615300</v>
      </c>
      <c r="E34" s="484">
        <v>114615300</v>
      </c>
      <c r="F34" s="483"/>
      <c r="G34" s="483">
        <v>15153000</v>
      </c>
      <c r="H34" s="485">
        <v>15153000</v>
      </c>
      <c r="I34" s="517"/>
      <c r="J34" s="517"/>
      <c r="K34" s="517"/>
      <c r="L34" s="517"/>
      <c r="M34" s="517"/>
      <c r="N34" s="517"/>
    </row>
    <row r="35" spans="1:14" s="15" customFormat="1">
      <c r="A35" s="233">
        <v>6.3</v>
      </c>
      <c r="B35" s="288" t="s">
        <v>318</v>
      </c>
      <c r="C35" s="483"/>
      <c r="D35" s="483"/>
      <c r="E35" s="484">
        <v>0</v>
      </c>
      <c r="F35" s="483"/>
      <c r="G35" s="483"/>
      <c r="H35" s="485">
        <v>0</v>
      </c>
      <c r="I35" s="517"/>
      <c r="J35" s="517"/>
      <c r="K35" s="517"/>
      <c r="L35" s="517"/>
      <c r="M35" s="517"/>
      <c r="N35" s="517"/>
    </row>
    <row r="36" spans="1:14" s="15" customFormat="1">
      <c r="A36" s="233">
        <v>6.4</v>
      </c>
      <c r="B36" s="288" t="s">
        <v>319</v>
      </c>
      <c r="C36" s="483"/>
      <c r="D36" s="483"/>
      <c r="E36" s="484">
        <v>0</v>
      </c>
      <c r="F36" s="483"/>
      <c r="G36" s="483"/>
      <c r="H36" s="485">
        <v>0</v>
      </c>
      <c r="I36" s="517"/>
      <c r="J36" s="517"/>
      <c r="K36" s="517"/>
      <c r="L36" s="517"/>
      <c r="M36" s="517"/>
      <c r="N36" s="517"/>
    </row>
    <row r="37" spans="1:14" s="15" customFormat="1">
      <c r="A37" s="233">
        <v>6.5</v>
      </c>
      <c r="B37" s="288" t="s">
        <v>320</v>
      </c>
      <c r="C37" s="483"/>
      <c r="D37" s="483"/>
      <c r="E37" s="484">
        <v>0</v>
      </c>
      <c r="F37" s="483"/>
      <c r="G37" s="483"/>
      <c r="H37" s="485">
        <v>0</v>
      </c>
      <c r="I37" s="517"/>
      <c r="J37" s="517"/>
      <c r="K37" s="517"/>
      <c r="L37" s="517"/>
      <c r="M37" s="517"/>
      <c r="N37" s="517"/>
    </row>
    <row r="38" spans="1:14" s="15" customFormat="1">
      <c r="A38" s="233">
        <v>6.6</v>
      </c>
      <c r="B38" s="288" t="s">
        <v>323</v>
      </c>
      <c r="C38" s="483"/>
      <c r="D38" s="483"/>
      <c r="E38" s="484">
        <v>0</v>
      </c>
      <c r="F38" s="483"/>
      <c r="G38" s="483"/>
      <c r="H38" s="485">
        <v>0</v>
      </c>
      <c r="I38" s="517"/>
      <c r="J38" s="517"/>
      <c r="K38" s="517"/>
      <c r="L38" s="517"/>
      <c r="M38" s="517"/>
      <c r="N38" s="517"/>
    </row>
    <row r="39" spans="1:14" s="15" customFormat="1">
      <c r="A39" s="233">
        <v>6.7</v>
      </c>
      <c r="B39" s="288" t="s">
        <v>324</v>
      </c>
      <c r="C39" s="483"/>
      <c r="D39" s="483"/>
      <c r="E39" s="484">
        <v>0</v>
      </c>
      <c r="F39" s="483"/>
      <c r="G39" s="483"/>
      <c r="H39" s="485">
        <v>0</v>
      </c>
      <c r="I39" s="517"/>
      <c r="J39" s="517"/>
      <c r="K39" s="517"/>
      <c r="L39" s="517"/>
      <c r="M39" s="517"/>
      <c r="N39" s="517"/>
    </row>
    <row r="40" spans="1:14" s="15" customFormat="1">
      <c r="A40" s="233">
        <v>7</v>
      </c>
      <c r="B40" s="236" t="s">
        <v>327</v>
      </c>
      <c r="C40" s="483"/>
      <c r="D40" s="483"/>
      <c r="E40" s="484">
        <v>0</v>
      </c>
      <c r="F40" s="483"/>
      <c r="G40" s="483"/>
      <c r="H40" s="485">
        <v>0</v>
      </c>
      <c r="I40" s="517"/>
      <c r="J40" s="517"/>
      <c r="K40" s="517"/>
      <c r="L40" s="517"/>
      <c r="M40" s="517"/>
      <c r="N40" s="517"/>
    </row>
    <row r="41" spans="1:14" s="15" customFormat="1">
      <c r="A41" s="233">
        <v>7.1</v>
      </c>
      <c r="B41" s="235" t="s">
        <v>328</v>
      </c>
      <c r="C41" s="483">
        <v>117778.87999999999</v>
      </c>
      <c r="D41" s="483">
        <v>3081662.47</v>
      </c>
      <c r="E41" s="484">
        <v>3199441.35</v>
      </c>
      <c r="F41" s="483">
        <v>401772.13</v>
      </c>
      <c r="G41" s="483">
        <v>795265.87470000004</v>
      </c>
      <c r="H41" s="485">
        <v>1197038.0046999999</v>
      </c>
      <c r="I41" s="517"/>
      <c r="J41" s="517"/>
      <c r="K41" s="517"/>
      <c r="L41" s="517"/>
      <c r="M41" s="517"/>
      <c r="N41" s="517"/>
    </row>
    <row r="42" spans="1:14" s="15" customFormat="1" ht="25.5">
      <c r="A42" s="233">
        <v>7.2</v>
      </c>
      <c r="B42" s="235" t="s">
        <v>329</v>
      </c>
      <c r="C42" s="483">
        <v>72790.05</v>
      </c>
      <c r="D42" s="483">
        <v>552674.39689999993</v>
      </c>
      <c r="E42" s="484">
        <v>625464.44689999998</v>
      </c>
      <c r="F42" s="483">
        <v>166893.63999999998</v>
      </c>
      <c r="G42" s="483">
        <v>178574.5883</v>
      </c>
      <c r="H42" s="485">
        <v>345468.22829999996</v>
      </c>
      <c r="I42" s="517"/>
      <c r="J42" s="517"/>
      <c r="K42" s="517"/>
      <c r="L42" s="517"/>
      <c r="M42" s="517"/>
      <c r="N42" s="517"/>
    </row>
    <row r="43" spans="1:14" s="15" customFormat="1" ht="25.5">
      <c r="A43" s="233">
        <v>7.3</v>
      </c>
      <c r="B43" s="235" t="s">
        <v>332</v>
      </c>
      <c r="C43" s="483">
        <v>5637745.9199999943</v>
      </c>
      <c r="D43" s="483">
        <v>36297368.881400049</v>
      </c>
      <c r="E43" s="484">
        <v>41935114.801400043</v>
      </c>
      <c r="F43" s="483">
        <v>6426211.3299999973</v>
      </c>
      <c r="G43" s="483">
        <v>34547052.166000001</v>
      </c>
      <c r="H43" s="485">
        <v>40973263.495999999</v>
      </c>
      <c r="I43" s="517"/>
      <c r="J43" s="517"/>
      <c r="K43" s="517"/>
      <c r="L43" s="517"/>
      <c r="M43" s="517"/>
      <c r="N43" s="517"/>
    </row>
    <row r="44" spans="1:14" s="15" customFormat="1" ht="25.5">
      <c r="A44" s="233">
        <v>7.4</v>
      </c>
      <c r="B44" s="235" t="s">
        <v>333</v>
      </c>
      <c r="C44" s="483">
        <v>1858946.4600000046</v>
      </c>
      <c r="D44" s="483">
        <v>11343270.533200003</v>
      </c>
      <c r="E44" s="484">
        <v>13202216.993200008</v>
      </c>
      <c r="F44" s="483">
        <v>2292981.3100000089</v>
      </c>
      <c r="G44" s="483">
        <v>11119111.271700012</v>
      </c>
      <c r="H44" s="485">
        <v>13412092.58170002</v>
      </c>
      <c r="I44" s="517"/>
      <c r="J44" s="517"/>
      <c r="K44" s="517"/>
      <c r="L44" s="517"/>
      <c r="M44" s="517"/>
      <c r="N44" s="517"/>
    </row>
    <row r="45" spans="1:14" s="15" customFormat="1">
      <c r="A45" s="233">
        <v>8</v>
      </c>
      <c r="B45" s="236" t="s">
        <v>310</v>
      </c>
      <c r="C45" s="483">
        <v>4286.047896</v>
      </c>
      <c r="D45" s="483">
        <v>340116.11608000001</v>
      </c>
      <c r="E45" s="484">
        <v>344402.16397599998</v>
      </c>
      <c r="F45" s="483">
        <v>4273.1545000000006</v>
      </c>
      <c r="G45" s="483">
        <v>332238.52561499999</v>
      </c>
      <c r="H45" s="485">
        <v>336511.680115</v>
      </c>
      <c r="I45" s="517"/>
      <c r="J45" s="517"/>
      <c r="K45" s="517"/>
      <c r="L45" s="517"/>
      <c r="M45" s="517"/>
      <c r="N45" s="517"/>
    </row>
    <row r="46" spans="1:14" s="15" customFormat="1">
      <c r="A46" s="233">
        <v>8.1</v>
      </c>
      <c r="B46" s="286" t="s">
        <v>334</v>
      </c>
      <c r="C46" s="483"/>
      <c r="D46" s="483"/>
      <c r="E46" s="484">
        <v>0</v>
      </c>
      <c r="F46" s="483"/>
      <c r="G46" s="483"/>
      <c r="H46" s="485">
        <v>0</v>
      </c>
      <c r="I46" s="517"/>
      <c r="J46" s="517"/>
      <c r="K46" s="517"/>
      <c r="L46" s="517"/>
      <c r="M46" s="517"/>
      <c r="N46" s="517"/>
    </row>
    <row r="47" spans="1:14" s="15" customFormat="1">
      <c r="A47" s="233">
        <v>8.1999999999999993</v>
      </c>
      <c r="B47" s="286" t="s">
        <v>335</v>
      </c>
      <c r="C47" s="483">
        <v>4286.047896</v>
      </c>
      <c r="D47" s="483">
        <v>340116.11608000001</v>
      </c>
      <c r="E47" s="484">
        <v>344402.16397599998</v>
      </c>
      <c r="F47" s="483">
        <v>4273.1545000000006</v>
      </c>
      <c r="G47" s="483">
        <v>332238.52561499999</v>
      </c>
      <c r="H47" s="485">
        <v>336511.680115</v>
      </c>
      <c r="I47" s="517"/>
      <c r="J47" s="517"/>
      <c r="K47" s="517"/>
      <c r="L47" s="517"/>
      <c r="M47" s="517"/>
      <c r="N47" s="517"/>
    </row>
    <row r="48" spans="1:14" s="15" customFormat="1">
      <c r="A48" s="233">
        <v>8.3000000000000007</v>
      </c>
      <c r="B48" s="286" t="s">
        <v>336</v>
      </c>
      <c r="C48" s="483"/>
      <c r="D48" s="483"/>
      <c r="E48" s="484">
        <v>0</v>
      </c>
      <c r="F48" s="483"/>
      <c r="G48" s="483"/>
      <c r="H48" s="485">
        <v>0</v>
      </c>
      <c r="I48" s="517"/>
      <c r="J48" s="517"/>
      <c r="K48" s="517"/>
      <c r="L48" s="517"/>
      <c r="M48" s="517"/>
      <c r="N48" s="517"/>
    </row>
    <row r="49" spans="1:14" s="15" customFormat="1">
      <c r="A49" s="233">
        <v>8.4</v>
      </c>
      <c r="B49" s="286" t="s">
        <v>337</v>
      </c>
      <c r="C49" s="483"/>
      <c r="D49" s="483"/>
      <c r="E49" s="484">
        <v>0</v>
      </c>
      <c r="F49" s="483"/>
      <c r="G49" s="483"/>
      <c r="H49" s="485">
        <v>0</v>
      </c>
      <c r="I49" s="517"/>
      <c r="J49" s="517"/>
      <c r="K49" s="517"/>
      <c r="L49" s="517"/>
      <c r="M49" s="517"/>
      <c r="N49" s="517"/>
    </row>
    <row r="50" spans="1:14" s="15" customFormat="1">
      <c r="A50" s="233">
        <v>8.5</v>
      </c>
      <c r="B50" s="286" t="s">
        <v>338</v>
      </c>
      <c r="C50" s="483"/>
      <c r="D50" s="483"/>
      <c r="E50" s="484">
        <v>0</v>
      </c>
      <c r="F50" s="483"/>
      <c r="G50" s="483"/>
      <c r="H50" s="485">
        <v>0</v>
      </c>
      <c r="I50" s="517"/>
      <c r="J50" s="517"/>
      <c r="K50" s="517"/>
      <c r="L50" s="517"/>
      <c r="M50" s="517"/>
      <c r="N50" s="517"/>
    </row>
    <row r="51" spans="1:14" s="15" customFormat="1">
      <c r="A51" s="233">
        <v>8.6</v>
      </c>
      <c r="B51" s="286" t="s">
        <v>339</v>
      </c>
      <c r="C51" s="483"/>
      <c r="D51" s="483"/>
      <c r="E51" s="484">
        <v>0</v>
      </c>
      <c r="F51" s="483"/>
      <c r="G51" s="483"/>
      <c r="H51" s="485">
        <v>0</v>
      </c>
      <c r="I51" s="517"/>
      <c r="J51" s="517"/>
      <c r="K51" s="517"/>
      <c r="L51" s="517"/>
      <c r="M51" s="517"/>
      <c r="N51" s="517"/>
    </row>
    <row r="52" spans="1:14" s="15" customFormat="1">
      <c r="A52" s="233">
        <v>8.6999999999999993</v>
      </c>
      <c r="B52" s="286" t="s">
        <v>340</v>
      </c>
      <c r="C52" s="483"/>
      <c r="D52" s="483"/>
      <c r="E52" s="484">
        <v>0</v>
      </c>
      <c r="F52" s="483"/>
      <c r="G52" s="483"/>
      <c r="H52" s="485">
        <v>0</v>
      </c>
      <c r="I52" s="517"/>
      <c r="J52" s="517"/>
      <c r="K52" s="517"/>
      <c r="L52" s="517"/>
      <c r="M52" s="517"/>
      <c r="N52" s="517"/>
    </row>
    <row r="53" spans="1:14" s="15" customFormat="1" ht="15" thickBot="1">
      <c r="A53" s="238">
        <v>9</v>
      </c>
      <c r="B53" s="239" t="s">
        <v>330</v>
      </c>
      <c r="C53" s="486"/>
      <c r="D53" s="486"/>
      <c r="E53" s="487">
        <v>0</v>
      </c>
      <c r="F53" s="486"/>
      <c r="G53" s="486"/>
      <c r="H53" s="488">
        <v>0</v>
      </c>
      <c r="I53" s="517"/>
      <c r="J53" s="517"/>
      <c r="K53" s="517"/>
      <c r="L53" s="517"/>
      <c r="M53" s="517"/>
      <c r="N53" s="517"/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E6" sqref="E6:F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6" customWidth="1"/>
    <col min="12" max="16384" width="9.140625" style="46"/>
  </cols>
  <sheetData>
    <row r="1" spans="1:8">
      <c r="A1" s="2" t="s">
        <v>30</v>
      </c>
      <c r="B1" s="3" t="str">
        <f>'Info '!C2</f>
        <v>JSC ProCredit Bank</v>
      </c>
      <c r="C1" s="3"/>
    </row>
    <row r="2" spans="1:8">
      <c r="A2" s="2" t="s">
        <v>31</v>
      </c>
      <c r="B2" s="452">
        <f>'1. key ratios '!B2</f>
        <v>43738</v>
      </c>
      <c r="C2" s="6"/>
      <c r="D2" s="7"/>
      <c r="E2" s="80"/>
      <c r="F2" s="80"/>
      <c r="G2" s="80"/>
      <c r="H2" s="80"/>
    </row>
    <row r="3" spans="1:8">
      <c r="A3" s="2"/>
      <c r="B3" s="3"/>
      <c r="C3" s="6"/>
      <c r="D3" s="7"/>
      <c r="E3" s="80"/>
      <c r="F3" s="80"/>
      <c r="G3" s="80"/>
      <c r="H3" s="80"/>
    </row>
    <row r="4" spans="1:8" ht="15" customHeight="1" thickBot="1">
      <c r="A4" s="7" t="s">
        <v>204</v>
      </c>
      <c r="B4" s="177" t="s">
        <v>304</v>
      </c>
      <c r="D4" s="81" t="s">
        <v>73</v>
      </c>
    </row>
    <row r="5" spans="1:8" ht="15" customHeight="1">
      <c r="A5" s="271" t="s">
        <v>6</v>
      </c>
      <c r="B5" s="272"/>
      <c r="C5" s="527">
        <v>43646</v>
      </c>
      <c r="D5" s="528">
        <v>43555</v>
      </c>
    </row>
    <row r="6" spans="1:8" ht="15" customHeight="1">
      <c r="A6" s="82">
        <v>1</v>
      </c>
      <c r="B6" s="529" t="s">
        <v>308</v>
      </c>
      <c r="C6" s="530">
        <v>1176011352.8412559</v>
      </c>
      <c r="D6" s="384">
        <v>1129282965.4529636</v>
      </c>
      <c r="E6" s="518"/>
      <c r="F6" s="518"/>
    </row>
    <row r="7" spans="1:8" ht="15" customHeight="1">
      <c r="A7" s="82">
        <v>1.1000000000000001</v>
      </c>
      <c r="B7" s="529" t="s">
        <v>203</v>
      </c>
      <c r="C7" s="531">
        <v>1122707654.6386983</v>
      </c>
      <c r="D7" s="385">
        <v>1074922069.85219</v>
      </c>
      <c r="E7" s="518"/>
      <c r="F7" s="518"/>
    </row>
    <row r="8" spans="1:8">
      <c r="A8" s="82" t="s">
        <v>14</v>
      </c>
      <c r="B8" s="529" t="s">
        <v>202</v>
      </c>
      <c r="C8" s="531"/>
      <c r="D8" s="385"/>
      <c r="E8" s="518"/>
      <c r="F8" s="518"/>
    </row>
    <row r="9" spans="1:8" ht="15" customHeight="1">
      <c r="A9" s="82">
        <v>1.2</v>
      </c>
      <c r="B9" s="532" t="s">
        <v>201</v>
      </c>
      <c r="C9" s="531">
        <v>52822216.919651285</v>
      </c>
      <c r="D9" s="385">
        <v>53940337.378511876</v>
      </c>
      <c r="E9" s="518"/>
      <c r="F9" s="518"/>
    </row>
    <row r="10" spans="1:8" ht="15" customHeight="1">
      <c r="A10" s="82">
        <v>1.3</v>
      </c>
      <c r="B10" s="529" t="s">
        <v>28</v>
      </c>
      <c r="C10" s="533">
        <v>481481.28290639998</v>
      </c>
      <c r="D10" s="385">
        <v>420558.22226160002</v>
      </c>
      <c r="E10" s="518"/>
      <c r="F10" s="518"/>
    </row>
    <row r="11" spans="1:8" ht="15" customHeight="1">
      <c r="A11" s="82">
        <v>2</v>
      </c>
      <c r="B11" s="529" t="s">
        <v>305</v>
      </c>
      <c r="C11" s="531">
        <v>19249647.200350862</v>
      </c>
      <c r="D11" s="385">
        <v>16275650.683940081</v>
      </c>
      <c r="E11" s="518"/>
      <c r="F11" s="518"/>
    </row>
    <row r="12" spans="1:8" ht="15" customHeight="1">
      <c r="A12" s="82">
        <v>3</v>
      </c>
      <c r="B12" s="529" t="s">
        <v>306</v>
      </c>
      <c r="C12" s="533">
        <v>137062124.39725</v>
      </c>
      <c r="D12" s="385">
        <v>137062124.39725</v>
      </c>
      <c r="E12" s="518"/>
      <c r="F12" s="518"/>
    </row>
    <row r="13" spans="1:8" ht="15" customHeight="1" thickBot="1">
      <c r="A13" s="84">
        <v>4</v>
      </c>
      <c r="B13" s="85" t="s">
        <v>307</v>
      </c>
      <c r="C13" s="386">
        <v>1332323124.4388566</v>
      </c>
      <c r="D13" s="387">
        <v>1282620740.5341537</v>
      </c>
      <c r="E13" s="518"/>
      <c r="F13" s="518"/>
    </row>
    <row r="14" spans="1:8">
      <c r="B14" s="87"/>
    </row>
    <row r="15" spans="1:8">
      <c r="B15" s="88"/>
    </row>
    <row r="16" spans="1:8">
      <c r="B16" s="88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D6" sqref="D6:D41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30</v>
      </c>
      <c r="B1" s="4" t="str">
        <f>'Info '!C2</f>
        <v>JSC ProCredit Bank</v>
      </c>
    </row>
    <row r="2" spans="1:8">
      <c r="A2" s="2" t="s">
        <v>31</v>
      </c>
      <c r="B2" s="453">
        <f>'1. key ratios '!B2</f>
        <v>43738</v>
      </c>
    </row>
    <row r="4" spans="1:8" ht="16.5" customHeight="1" thickBot="1">
      <c r="A4" s="89" t="s">
        <v>80</v>
      </c>
      <c r="B4" s="90" t="s">
        <v>274</v>
      </c>
      <c r="C4" s="91"/>
    </row>
    <row r="5" spans="1:8">
      <c r="A5" s="92"/>
      <c r="B5" s="546" t="s">
        <v>81</v>
      </c>
      <c r="C5" s="547"/>
    </row>
    <row r="6" spans="1:8">
      <c r="A6" s="93">
        <v>1</v>
      </c>
      <c r="B6" s="94" t="s">
        <v>510</v>
      </c>
      <c r="C6" s="95"/>
    </row>
    <row r="7" spans="1:8">
      <c r="A7" s="93">
        <v>2</v>
      </c>
      <c r="B7" s="94" t="s">
        <v>492</v>
      </c>
      <c r="C7" s="95"/>
    </row>
    <row r="8" spans="1:8">
      <c r="A8" s="93">
        <v>3</v>
      </c>
      <c r="B8" s="94" t="s">
        <v>491</v>
      </c>
      <c r="C8" s="95"/>
    </row>
    <row r="9" spans="1:8">
      <c r="A9" s="93">
        <v>4</v>
      </c>
      <c r="B9" s="94" t="s">
        <v>512</v>
      </c>
      <c r="C9" s="95"/>
    </row>
    <row r="10" spans="1:8">
      <c r="A10" s="93">
        <v>5</v>
      </c>
      <c r="B10" s="94" t="s">
        <v>511</v>
      </c>
      <c r="C10" s="95"/>
    </row>
    <row r="11" spans="1:8">
      <c r="A11" s="93">
        <v>6</v>
      </c>
      <c r="B11" s="94"/>
      <c r="C11" s="95"/>
    </row>
    <row r="12" spans="1:8">
      <c r="A12" s="93">
        <v>7</v>
      </c>
      <c r="B12" s="94"/>
      <c r="C12" s="95"/>
      <c r="H12" s="96"/>
    </row>
    <row r="13" spans="1:8">
      <c r="A13" s="93">
        <v>8</v>
      </c>
      <c r="B13" s="94"/>
      <c r="C13" s="95"/>
    </row>
    <row r="14" spans="1:8">
      <c r="A14" s="93">
        <v>9</v>
      </c>
      <c r="B14" s="94"/>
      <c r="C14" s="95"/>
    </row>
    <row r="15" spans="1:8">
      <c r="A15" s="93">
        <v>10</v>
      </c>
      <c r="B15" s="94"/>
      <c r="C15" s="95"/>
    </row>
    <row r="16" spans="1:8">
      <c r="A16" s="93"/>
      <c r="B16" s="548"/>
      <c r="C16" s="549"/>
    </row>
    <row r="17" spans="1:3">
      <c r="A17" s="93"/>
      <c r="B17" s="550" t="s">
        <v>82</v>
      </c>
      <c r="C17" s="551"/>
    </row>
    <row r="18" spans="1:3">
      <c r="A18" s="93">
        <v>1</v>
      </c>
      <c r="B18" s="94" t="s">
        <v>489</v>
      </c>
      <c r="C18" s="97"/>
    </row>
    <row r="19" spans="1:3">
      <c r="A19" s="93">
        <v>2</v>
      </c>
      <c r="B19" s="94" t="s">
        <v>493</v>
      </c>
      <c r="C19" s="97"/>
    </row>
    <row r="20" spans="1:3">
      <c r="A20" s="93">
        <v>3</v>
      </c>
      <c r="B20" s="94" t="s">
        <v>494</v>
      </c>
      <c r="C20" s="97"/>
    </row>
    <row r="21" spans="1:3">
      <c r="A21" s="93">
        <v>4</v>
      </c>
      <c r="B21" s="94"/>
      <c r="C21" s="97"/>
    </row>
    <row r="22" spans="1:3">
      <c r="A22" s="93">
        <v>5</v>
      </c>
      <c r="B22" s="94"/>
      <c r="C22" s="97"/>
    </row>
    <row r="23" spans="1:3">
      <c r="A23" s="93">
        <v>6</v>
      </c>
      <c r="B23" s="94"/>
      <c r="C23" s="97"/>
    </row>
    <row r="24" spans="1:3">
      <c r="A24" s="93">
        <v>7</v>
      </c>
      <c r="B24" s="94"/>
      <c r="C24" s="97"/>
    </row>
    <row r="25" spans="1:3">
      <c r="A25" s="93">
        <v>8</v>
      </c>
      <c r="B25" s="94"/>
      <c r="C25" s="97"/>
    </row>
    <row r="26" spans="1:3">
      <c r="A26" s="93">
        <v>9</v>
      </c>
      <c r="B26" s="94"/>
      <c r="C26" s="97"/>
    </row>
    <row r="27" spans="1:3" ht="15.75" customHeight="1">
      <c r="A27" s="93">
        <v>10</v>
      </c>
      <c r="B27" s="94"/>
      <c r="C27" s="98"/>
    </row>
    <row r="28" spans="1:3" ht="15.75" customHeight="1">
      <c r="A28" s="93"/>
      <c r="B28" s="94"/>
      <c r="C28" s="98"/>
    </row>
    <row r="29" spans="1:3" ht="30" customHeight="1">
      <c r="A29" s="93"/>
      <c r="B29" s="550" t="s">
        <v>83</v>
      </c>
      <c r="C29" s="551"/>
    </row>
    <row r="30" spans="1:3" ht="15">
      <c r="A30" s="93">
        <v>1</v>
      </c>
      <c r="B30" s="489" t="s">
        <v>495</v>
      </c>
      <c r="C30" s="490">
        <v>1</v>
      </c>
    </row>
    <row r="31" spans="1:3" ht="15.75" customHeight="1">
      <c r="A31" s="93"/>
      <c r="B31" s="94"/>
      <c r="C31" s="95"/>
    </row>
    <row r="32" spans="1:3" ht="29.25" customHeight="1">
      <c r="A32" s="93"/>
      <c r="B32" s="550" t="s">
        <v>84</v>
      </c>
      <c r="C32" s="551"/>
    </row>
    <row r="33" spans="1:3">
      <c r="A33" s="93">
        <v>1</v>
      </c>
      <c r="B33" s="522" t="s">
        <v>496</v>
      </c>
      <c r="C33" s="493">
        <v>0.17</v>
      </c>
    </row>
    <row r="34" spans="1:3">
      <c r="A34" s="491">
        <v>2</v>
      </c>
      <c r="B34" s="492" t="s">
        <v>497</v>
      </c>
      <c r="C34" s="494">
        <v>0.13200000000000001</v>
      </c>
    </row>
    <row r="35" spans="1:3">
      <c r="A35" s="491">
        <v>3</v>
      </c>
      <c r="B35" s="492" t="s">
        <v>508</v>
      </c>
      <c r="C35" s="494">
        <v>0.125</v>
      </c>
    </row>
    <row r="36" spans="1:3">
      <c r="A36" s="491">
        <v>4</v>
      </c>
      <c r="B36" s="492" t="s">
        <v>498</v>
      </c>
      <c r="C36" s="494">
        <v>0.1</v>
      </c>
    </row>
    <row r="37" spans="1:3">
      <c r="A37" s="491">
        <v>5</v>
      </c>
      <c r="B37" s="492" t="s">
        <v>509</v>
      </c>
      <c r="C37" s="494">
        <v>8.5999999999999993E-2</v>
      </c>
    </row>
    <row r="38" spans="1:3" ht="15" thickBot="1">
      <c r="A38" s="99"/>
      <c r="B38" s="100"/>
      <c r="C38" s="101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pane xSplit="1" ySplit="5" topLeftCell="B6" activePane="bottomRight" state="frozen"/>
      <selection activeCell="D6" sqref="D6:D41"/>
      <selection pane="topRight" activeCell="D6" sqref="D6:D41"/>
      <selection pane="bottomLeft" activeCell="D6" sqref="D6:D41"/>
      <selection pane="bottomRight" activeCell="F23" sqref="F2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8">
      <c r="A1" s="319" t="s">
        <v>30</v>
      </c>
      <c r="B1" s="320" t="str">
        <f>'Info '!C2</f>
        <v>JSC ProCredit Bank</v>
      </c>
      <c r="C1" s="113"/>
      <c r="D1" s="113"/>
      <c r="E1" s="113"/>
      <c r="F1" s="15"/>
    </row>
    <row r="2" spans="1:8" s="102" customFormat="1" ht="15.75" customHeight="1">
      <c r="A2" s="319" t="s">
        <v>31</v>
      </c>
      <c r="B2" s="456">
        <f>'1. key ratios '!B2</f>
        <v>43738</v>
      </c>
    </row>
    <row r="3" spans="1:8" s="102" customFormat="1" ht="15.75" customHeight="1">
      <c r="A3" s="319"/>
    </row>
    <row r="4" spans="1:8" s="102" customFormat="1" ht="15.75" customHeight="1" thickBot="1">
      <c r="A4" s="321" t="s">
        <v>208</v>
      </c>
      <c r="B4" s="556" t="s">
        <v>354</v>
      </c>
      <c r="C4" s="557"/>
      <c r="D4" s="557"/>
      <c r="E4" s="557"/>
    </row>
    <row r="5" spans="1:8" s="106" customFormat="1" ht="17.45" customHeight="1">
      <c r="A5" s="251"/>
      <c r="B5" s="252"/>
      <c r="C5" s="104" t="s">
        <v>0</v>
      </c>
      <c r="D5" s="104" t="s">
        <v>1</v>
      </c>
      <c r="E5" s="105" t="s">
        <v>2</v>
      </c>
    </row>
    <row r="6" spans="1:8" s="15" customFormat="1" ht="14.45" customHeight="1">
      <c r="A6" s="322"/>
      <c r="B6" s="552" t="s">
        <v>361</v>
      </c>
      <c r="C6" s="552" t="s">
        <v>94</v>
      </c>
      <c r="D6" s="554" t="s">
        <v>207</v>
      </c>
      <c r="E6" s="555"/>
      <c r="G6" s="5"/>
    </row>
    <row r="7" spans="1:8" s="15" customFormat="1" ht="99.6" customHeight="1">
      <c r="A7" s="322"/>
      <c r="B7" s="553"/>
      <c r="C7" s="552"/>
      <c r="D7" s="360" t="s">
        <v>206</v>
      </c>
      <c r="E7" s="361" t="s">
        <v>362</v>
      </c>
      <c r="G7" s="5"/>
    </row>
    <row r="8" spans="1:8">
      <c r="A8" s="323">
        <v>1</v>
      </c>
      <c r="B8" s="362" t="s">
        <v>35</v>
      </c>
      <c r="C8" s="363">
        <v>46764798.719999999</v>
      </c>
      <c r="D8" s="363"/>
      <c r="E8" s="364">
        <v>46764798.719999999</v>
      </c>
      <c r="F8" s="519"/>
      <c r="G8" s="519"/>
      <c r="H8" s="519"/>
    </row>
    <row r="9" spans="1:8">
      <c r="A9" s="323">
        <v>2</v>
      </c>
      <c r="B9" s="362" t="s">
        <v>36</v>
      </c>
      <c r="C9" s="363">
        <v>221500029.87</v>
      </c>
      <c r="D9" s="363"/>
      <c r="E9" s="364">
        <v>221500029.87</v>
      </c>
      <c r="F9" s="519"/>
      <c r="G9" s="519"/>
      <c r="H9" s="519"/>
    </row>
    <row r="10" spans="1:8">
      <c r="A10" s="323">
        <v>3</v>
      </c>
      <c r="B10" s="362" t="s">
        <v>37</v>
      </c>
      <c r="C10" s="363">
        <v>93327861.75999999</v>
      </c>
      <c r="D10" s="363"/>
      <c r="E10" s="364">
        <v>93327861.75999999</v>
      </c>
      <c r="F10" s="519"/>
      <c r="G10" s="519"/>
      <c r="H10" s="519"/>
    </row>
    <row r="11" spans="1:8">
      <c r="A11" s="323">
        <v>4</v>
      </c>
      <c r="B11" s="362" t="s">
        <v>38</v>
      </c>
      <c r="C11" s="363">
        <v>0</v>
      </c>
      <c r="D11" s="363"/>
      <c r="E11" s="364"/>
      <c r="F11" s="519"/>
      <c r="G11" s="519"/>
      <c r="H11" s="519"/>
    </row>
    <row r="12" spans="1:8">
      <c r="A12" s="323">
        <v>5</v>
      </c>
      <c r="B12" s="362" t="s">
        <v>39</v>
      </c>
      <c r="C12" s="363">
        <v>17088368.759999998</v>
      </c>
      <c r="D12" s="363"/>
      <c r="E12" s="364">
        <v>17088368.759999998</v>
      </c>
      <c r="F12" s="519"/>
      <c r="G12" s="519"/>
      <c r="H12" s="519"/>
    </row>
    <row r="13" spans="1:8">
      <c r="A13" s="323">
        <v>6.1</v>
      </c>
      <c r="B13" s="365" t="s">
        <v>40</v>
      </c>
      <c r="C13" s="366">
        <v>1114635541.6500001</v>
      </c>
      <c r="D13" s="363"/>
      <c r="E13" s="364">
        <v>1114635541.6500001</v>
      </c>
      <c r="F13" s="519"/>
      <c r="G13" s="519"/>
      <c r="H13" s="519"/>
    </row>
    <row r="14" spans="1:8">
      <c r="A14" s="323">
        <v>6.2</v>
      </c>
      <c r="B14" s="367" t="s">
        <v>41</v>
      </c>
      <c r="C14" s="366">
        <v>-38631768.403304003</v>
      </c>
      <c r="D14" s="363"/>
      <c r="E14" s="364">
        <v>-38631768.403304003</v>
      </c>
      <c r="F14" s="519"/>
      <c r="G14" s="519"/>
      <c r="H14" s="519"/>
    </row>
    <row r="15" spans="1:8">
      <c r="A15" s="323">
        <v>6</v>
      </c>
      <c r="B15" s="362" t="s">
        <v>42</v>
      </c>
      <c r="C15" s="363">
        <v>1076003773.246696</v>
      </c>
      <c r="D15" s="363"/>
      <c r="E15" s="364">
        <v>1076003773.246696</v>
      </c>
      <c r="F15" s="519"/>
      <c r="G15" s="519"/>
      <c r="H15" s="519"/>
    </row>
    <row r="16" spans="1:8">
      <c r="A16" s="323">
        <v>7</v>
      </c>
      <c r="B16" s="362" t="s">
        <v>43</v>
      </c>
      <c r="C16" s="363">
        <v>5232034.0599999996</v>
      </c>
      <c r="D16" s="363"/>
      <c r="E16" s="364">
        <v>5232034.0599999996</v>
      </c>
      <c r="F16" s="519"/>
      <c r="G16" s="519"/>
      <c r="H16" s="519"/>
    </row>
    <row r="17" spans="1:8">
      <c r="A17" s="323">
        <v>8</v>
      </c>
      <c r="B17" s="362" t="s">
        <v>205</v>
      </c>
      <c r="C17" s="363">
        <v>56684</v>
      </c>
      <c r="D17" s="363"/>
      <c r="E17" s="364">
        <v>56684</v>
      </c>
      <c r="F17" s="519"/>
      <c r="G17" s="519"/>
      <c r="H17" s="519"/>
    </row>
    <row r="18" spans="1:8">
      <c r="A18" s="323">
        <v>9</v>
      </c>
      <c r="B18" s="362" t="s">
        <v>44</v>
      </c>
      <c r="C18" s="363">
        <v>6351844.0800000001</v>
      </c>
      <c r="D18" s="363">
        <v>6194572.1799999997</v>
      </c>
      <c r="E18" s="364">
        <v>157271.90000000037</v>
      </c>
      <c r="F18" s="519"/>
      <c r="G18" s="519"/>
      <c r="H18" s="519"/>
    </row>
    <row r="19" spans="1:8">
      <c r="A19" s="323">
        <v>10</v>
      </c>
      <c r="B19" s="362" t="s">
        <v>45</v>
      </c>
      <c r="C19" s="363">
        <v>61800277.972643964</v>
      </c>
      <c r="D19" s="363">
        <v>1363912.75</v>
      </c>
      <c r="E19" s="364">
        <v>60436365.222643964</v>
      </c>
      <c r="F19" s="519"/>
      <c r="G19" s="519"/>
      <c r="H19" s="519"/>
    </row>
    <row r="20" spans="1:8">
      <c r="A20" s="323">
        <v>11</v>
      </c>
      <c r="B20" s="362" t="s">
        <v>46</v>
      </c>
      <c r="C20" s="363">
        <v>33031804.029799998</v>
      </c>
      <c r="D20" s="363"/>
      <c r="E20" s="364">
        <v>33031804.029799998</v>
      </c>
      <c r="F20" s="519"/>
      <c r="G20" s="519"/>
      <c r="H20" s="519"/>
    </row>
    <row r="21" spans="1:8" ht="26.25" thickBot="1">
      <c r="A21" s="197"/>
      <c r="B21" s="324" t="s">
        <v>364</v>
      </c>
      <c r="C21" s="253">
        <v>1561157476.4991398</v>
      </c>
      <c r="D21" s="253">
        <v>7558484.9299999997</v>
      </c>
      <c r="E21" s="368">
        <v>1553598991.56914</v>
      </c>
      <c r="F21" s="519"/>
      <c r="G21" s="519"/>
      <c r="H21" s="519"/>
    </row>
    <row r="22" spans="1:8">
      <c r="A22" s="5"/>
      <c r="B22" s="5"/>
      <c r="C22" s="5"/>
      <c r="D22" s="5"/>
      <c r="E22" s="5"/>
    </row>
    <row r="23" spans="1:8">
      <c r="A23" s="5"/>
      <c r="B23" s="5"/>
      <c r="C23" s="5"/>
      <c r="D23" s="5"/>
      <c r="E23" s="5"/>
    </row>
    <row r="25" spans="1:8" s="4" customFormat="1">
      <c r="B25" s="108"/>
      <c r="F25" s="5"/>
      <c r="G25" s="5"/>
    </row>
    <row r="26" spans="1:8" s="4" customFormat="1">
      <c r="B26" s="108"/>
      <c r="F26" s="5"/>
      <c r="G26" s="5"/>
    </row>
    <row r="27" spans="1:8" s="4" customFormat="1">
      <c r="B27" s="108"/>
      <c r="F27" s="5"/>
      <c r="G27" s="5"/>
    </row>
    <row r="28" spans="1:8" s="4" customFormat="1">
      <c r="B28" s="108"/>
      <c r="F28" s="5"/>
      <c r="G28" s="5"/>
    </row>
    <row r="29" spans="1:8" s="4" customFormat="1">
      <c r="B29" s="108"/>
      <c r="F29" s="5"/>
      <c r="G29" s="5"/>
    </row>
    <row r="30" spans="1:8" s="4" customFormat="1">
      <c r="B30" s="108"/>
      <c r="F30" s="5"/>
      <c r="G30" s="5"/>
    </row>
    <row r="31" spans="1:8" s="4" customFormat="1">
      <c r="B31" s="108"/>
      <c r="F31" s="5"/>
      <c r="G31" s="5"/>
    </row>
    <row r="32" spans="1:8" s="4" customFormat="1">
      <c r="B32" s="108"/>
      <c r="F32" s="5"/>
      <c r="G32" s="5"/>
    </row>
    <row r="33" spans="2:7" s="4" customFormat="1">
      <c r="B33" s="108"/>
      <c r="F33" s="5"/>
      <c r="G33" s="5"/>
    </row>
    <row r="34" spans="2:7" s="4" customFormat="1">
      <c r="B34" s="108"/>
      <c r="F34" s="5"/>
      <c r="G34" s="5"/>
    </row>
    <row r="35" spans="2:7" s="4" customFormat="1">
      <c r="B35" s="108"/>
      <c r="F35" s="5"/>
      <c r="G35" s="5"/>
    </row>
    <row r="36" spans="2:7" s="4" customFormat="1">
      <c r="B36" s="108"/>
      <c r="F36" s="5"/>
      <c r="G36" s="5"/>
    </row>
    <row r="37" spans="2:7" s="4" customFormat="1">
      <c r="B37" s="10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D6" sqref="D6:D41"/>
      <selection pane="topRight" activeCell="D6" sqref="D6:D41"/>
      <selection pane="bottomLeft" activeCell="D6" sqref="D6:D41"/>
      <selection pane="bottomRight" activeCell="D21" sqref="D2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30</v>
      </c>
      <c r="B1" s="4" t="str">
        <f>'Info '!C2</f>
        <v>JSC ProCredit Bank</v>
      </c>
    </row>
    <row r="2" spans="1:6" s="102" customFormat="1" ht="15.75" customHeight="1">
      <c r="A2" s="2" t="s">
        <v>31</v>
      </c>
      <c r="B2" s="453">
        <f>'1. key ratios '!B2</f>
        <v>43738</v>
      </c>
      <c r="C2" s="4"/>
      <c r="D2" s="4"/>
      <c r="E2" s="4"/>
      <c r="F2" s="4"/>
    </row>
    <row r="3" spans="1:6" s="102" customFormat="1" ht="15.75" customHeight="1">
      <c r="C3" s="4"/>
      <c r="D3" s="4"/>
      <c r="E3" s="4"/>
      <c r="F3" s="4"/>
    </row>
    <row r="4" spans="1:6" s="102" customFormat="1" ht="13.5" thickBot="1">
      <c r="A4" s="102" t="s">
        <v>85</v>
      </c>
      <c r="B4" s="325" t="s">
        <v>341</v>
      </c>
      <c r="C4" s="103" t="s">
        <v>73</v>
      </c>
      <c r="D4" s="4"/>
      <c r="E4" s="4"/>
      <c r="F4" s="4"/>
    </row>
    <row r="5" spans="1:6">
      <c r="A5" s="258">
        <v>1</v>
      </c>
      <c r="B5" s="326" t="s">
        <v>363</v>
      </c>
      <c r="C5" s="259">
        <v>1553598991.56914</v>
      </c>
      <c r="D5" s="229"/>
    </row>
    <row r="6" spans="1:6" s="260" customFormat="1">
      <c r="A6" s="109">
        <v>2.1</v>
      </c>
      <c r="B6" s="255" t="s">
        <v>342</v>
      </c>
      <c r="C6" s="186">
        <v>92090712.401551992</v>
      </c>
      <c r="D6" s="229"/>
    </row>
    <row r="7" spans="1:6" s="87" customFormat="1" outlineLevel="1">
      <c r="A7" s="82">
        <v>2.2000000000000002</v>
      </c>
      <c r="B7" s="83" t="s">
        <v>343</v>
      </c>
      <c r="C7" s="261">
        <v>120370320.72659999</v>
      </c>
      <c r="D7" s="229"/>
    </row>
    <row r="8" spans="1:6" s="87" customFormat="1" ht="25.5">
      <c r="A8" s="82">
        <v>3</v>
      </c>
      <c r="B8" s="256" t="s">
        <v>344</v>
      </c>
      <c r="C8" s="262">
        <v>1766060024.6972919</v>
      </c>
      <c r="D8" s="229"/>
    </row>
    <row r="9" spans="1:6" s="260" customFormat="1">
      <c r="A9" s="109">
        <v>4</v>
      </c>
      <c r="B9" s="111" t="s">
        <v>88</v>
      </c>
      <c r="C9" s="186">
        <v>21055443.561864004</v>
      </c>
      <c r="D9" s="229"/>
    </row>
    <row r="10" spans="1:6" s="87" customFormat="1" outlineLevel="1">
      <c r="A10" s="82">
        <v>5.0999999999999996</v>
      </c>
      <c r="B10" s="83" t="s">
        <v>345</v>
      </c>
      <c r="C10" s="261">
        <v>-35137932.267029189</v>
      </c>
      <c r="D10" s="229"/>
    </row>
    <row r="11" spans="1:6" s="87" customFormat="1" outlineLevel="1">
      <c r="A11" s="82">
        <v>5.2</v>
      </c>
      <c r="B11" s="83" t="s">
        <v>346</v>
      </c>
      <c r="C11" s="261">
        <v>-117962914.31206799</v>
      </c>
      <c r="D11" s="229"/>
    </row>
    <row r="12" spans="1:6" s="87" customFormat="1">
      <c r="A12" s="82">
        <v>6</v>
      </c>
      <c r="B12" s="254" t="s">
        <v>87</v>
      </c>
      <c r="C12" s="261"/>
      <c r="D12" s="229"/>
    </row>
    <row r="13" spans="1:6" s="87" customFormat="1" ht="13.5" thickBot="1">
      <c r="A13" s="84">
        <v>7</v>
      </c>
      <c r="B13" s="257" t="s">
        <v>292</v>
      </c>
      <c r="C13" s="263">
        <v>1634014621.6800585</v>
      </c>
      <c r="D13" s="229"/>
    </row>
    <row r="15" spans="1:6">
      <c r="A15" s="278"/>
      <c r="B15" s="278"/>
    </row>
    <row r="16" spans="1:6">
      <c r="A16" s="278"/>
      <c r="B16" s="278"/>
    </row>
    <row r="17" spans="1:5" ht="15">
      <c r="A17" s="273"/>
      <c r="B17" s="274"/>
      <c r="C17" s="278"/>
      <c r="D17" s="278"/>
      <c r="E17" s="278"/>
    </row>
    <row r="18" spans="1:5" ht="15">
      <c r="A18" s="279"/>
      <c r="B18" s="280"/>
      <c r="C18" s="278"/>
      <c r="D18" s="278"/>
      <c r="E18" s="278"/>
    </row>
    <row r="19" spans="1:5">
      <c r="A19" s="281"/>
      <c r="B19" s="275"/>
      <c r="C19" s="278"/>
      <c r="D19" s="278"/>
      <c r="E19" s="278"/>
    </row>
    <row r="20" spans="1:5">
      <c r="A20" s="282"/>
      <c r="B20" s="276"/>
      <c r="C20" s="278"/>
      <c r="D20" s="278"/>
      <c r="E20" s="278"/>
    </row>
    <row r="21" spans="1:5">
      <c r="A21" s="282"/>
      <c r="B21" s="280"/>
      <c r="C21" s="278"/>
      <c r="D21" s="278"/>
      <c r="E21" s="278"/>
    </row>
    <row r="22" spans="1:5">
      <c r="A22" s="281"/>
      <c r="B22" s="277"/>
      <c r="C22" s="278"/>
      <c r="D22" s="278"/>
      <c r="E22" s="278"/>
    </row>
    <row r="23" spans="1:5">
      <c r="A23" s="282"/>
      <c r="B23" s="276"/>
      <c r="C23" s="278"/>
      <c r="D23" s="278"/>
      <c r="E23" s="278"/>
    </row>
    <row r="24" spans="1:5">
      <c r="A24" s="282"/>
      <c r="B24" s="276"/>
      <c r="C24" s="278"/>
      <c r="D24" s="278"/>
      <c r="E24" s="278"/>
    </row>
    <row r="25" spans="1:5">
      <c r="A25" s="282"/>
      <c r="B25" s="283"/>
      <c r="C25" s="278"/>
      <c r="D25" s="278"/>
      <c r="E25" s="278"/>
    </row>
    <row r="26" spans="1:5">
      <c r="A26" s="282"/>
      <c r="B26" s="280"/>
      <c r="C26" s="278"/>
      <c r="D26" s="278"/>
      <c r="E26" s="278"/>
    </row>
    <row r="27" spans="1:5">
      <c r="A27" s="278"/>
      <c r="B27" s="284"/>
      <c r="C27" s="278"/>
      <c r="D27" s="278"/>
      <c r="E27" s="278"/>
    </row>
    <row r="28" spans="1:5">
      <c r="A28" s="278"/>
      <c r="B28" s="284"/>
      <c r="C28" s="278"/>
      <c r="D28" s="278"/>
      <c r="E28" s="278"/>
    </row>
    <row r="29" spans="1:5">
      <c r="A29" s="278"/>
      <c r="B29" s="284"/>
      <c r="C29" s="278"/>
      <c r="D29" s="278"/>
      <c r="E29" s="278"/>
    </row>
    <row r="30" spans="1:5">
      <c r="A30" s="278"/>
      <c r="B30" s="284"/>
      <c r="C30" s="278"/>
      <c r="D30" s="278"/>
      <c r="E30" s="278"/>
    </row>
    <row r="31" spans="1:5">
      <c r="A31" s="278"/>
      <c r="B31" s="284"/>
      <c r="C31" s="278"/>
      <c r="D31" s="278"/>
      <c r="E31" s="278"/>
    </row>
    <row r="32" spans="1:5">
      <c r="A32" s="278"/>
      <c r="B32" s="284"/>
      <c r="C32" s="278"/>
      <c r="D32" s="278"/>
      <c r="E32" s="278"/>
    </row>
    <row r="33" spans="1:5">
      <c r="A33" s="278"/>
      <c r="B33" s="284"/>
      <c r="C33" s="278"/>
      <c r="D33" s="278"/>
      <c r="E33" s="278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5Wn0yNqEBRQcPEG8exq57h5rrsLsEXQnUJ0aWeg9PPk=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tbefECXPcGN4GD8FIWLEbPseprVbxZoNdpnJXbmDSkY=</DigestValue>
    </Reference>
  </SignedInfo>
  <SignatureValue>Bby6kr/JB+sdvVHGuFyabc6TiGcLAQXX9+NlQqgLEcJiMhu9594oUUmr4Ok2ZovC4HqUdzQwwfz3
XQpzEv8AwC4Dl4ueQcotcBo11EKnysNlrfxqoykzER1NIstLqy5XSgPp1hydaNvE5QyXg+RM/Nuf
+CEs06hGZJSE2aDxWdNq5fB4EVQOnv6rqMApEkGu0xWwCTOvzwHAvvvhhuTIQ5TZjljBuAZBlMcv
o5B7qcaDlhrkZ/e5VK6fXS/3Bt4kQYjLefk8Is4u+5IlenBIFaEc5k01ujwU5MlAoypO/jEw/+Ni
RZown/eYgRri9GHI2UnJiLxvdOP0bfPogAApXg==</SignatureValue>
  <KeyInfo>
    <X509Data>
      <X509Certificate>MIIGPzCCBSegAwIBAgIKXD4p0wACAAEN5jANBgkqhkiG9w0BAQsFADBKMRIwEAYKCZImiZPyLGQBGRYCZ2UxEzARBgoJkiaJk/IsZAEZFgNuYmcxHzAdBgNVBAMTFk5CRyBDbGFzcyAyIElOVCBTdWIgQ0EwHhcNMTkwMjIyMDczNTI4WhcNMjEwMjIxMDczNTI4WjA9MRswGQYDVQQKExJKU0MgUHJvQ3JlZGl0IEJhbmsxHjAcBgNVBAMTFUJQQyAtIE5hbmEgQ2hpa3ZhaWR6ZTCCASIwDQYJKoZIhvcNAQEBBQADggEPADCCAQoCggEBAOnz9SlTItJIRGA8Zr3jVvTNLV3f9OZJGC5ZASaM7do81dPt+IPZwdx+vWXhbDWMDc7SJdul+HwTsr31Do24tN1VGbUjylMIjS3KZE/iEnLs7hT9J8mlrtmJQL9BsAyoGw+PapkEqe81U4CgMbyRcK+pCsvPrCjLwSK9tl8z71k4EE2hwxH/0nyIz2xht4qvdr0QKn3b/FKV7LehGc+KLWvrmMoljQZg8RXZECKjm80mgi6Wg6c3jyWBBm5uzW9M3VUqjezkUn4LASjEQmHqroQPxX4s0K6zBNmXd9WesdhmjtCMXD2GUfIsSnksqVN35BDVOai0AkqJW/OOWI55hXUCAwEAAaOCAzIwggMuMDwGCSsGAQQBgjcVBwQvMC0GJSsGAQQBgjcVCOayYION9USGgZkJg7ihSoO+hHEEg8SRM4SDiF0CAWQCASMwHQYDVR0lBBYwFAYIKwYBBQUHAwIGCCsGAQUFBwMEMAsGA1UdDwQEAwIHgDAnBgkrBgEEAYI3FQoEGjAYMAoGCCsGAQUFBwMCMAoGCCsGAQUFBwMEMB0GA1UdDgQWBBThfjcBhgxGUaNKgNHM/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JXFlc0tyHuV38GJQDvvJEw7Lb23TqCLL3/dLQEGpEFFm3pQF+oJGB2+VZNwe39ukQeJNYrt3fd0wGNLEO8uaolYVLIkYvC/fQopsotVw6WVfD5bYB6TKVFqJa6JCxqkHBIYqc2Eco/ATysRv8YLo1SOzWUje6jht5Ng9hBRE71ACPfaHH3Mfy7/sbhb2wsxLJiZlotTvgBh4F9GMTbhmk5P52G/s/OIQl9BjPOIqYz0c26Fdc0JEPlFJaN1hdVC87SWUcuGqpC6bUgBGRxHHu+Mb8P8GGCZTkrc1O+vmFH/3Km/xdgJFCILZiSb6k7bMmfVlak21giDIGwNQ11Lu4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I6QebKZn2CAm3/0vP02q05tvYSqKlo6a9/ScQiudsXw=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DgYeTEFbvc1wOH7sTOg+ESox593Vs+o4zZxU5JoxFug=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JnGe3SRHw4mfOndMhpc0CCYvcUBzF4BT8GhPTxu0Szk=</DigestValue>
      </Reference>
      <Reference URI="/xl/worksheets/sheet10.xml?ContentType=application/vnd.openxmlformats-officedocument.spreadsheetml.worksheet+xml">
        <DigestMethod Algorithm="http://www.w3.org/2001/04/xmlenc#sha256"/>
        <DigestValue>zEVGRlDa/qS8bmkf09ensf5UzQANTdCW7O0QBc8Mu2s=</DigestValue>
      </Reference>
      <Reference URI="/xl/worksheets/sheet11.xml?ContentType=application/vnd.openxmlformats-officedocument.spreadsheetml.worksheet+xml">
        <DigestMethod Algorithm="http://www.w3.org/2001/04/xmlenc#sha256"/>
        <DigestValue>VUOLegE0ufiTiqkZ44ayQsZ8kFdzBgXNbxgA+vl7Dkw=</DigestValue>
      </Reference>
      <Reference URI="/xl/worksheets/sheet12.xml?ContentType=application/vnd.openxmlformats-officedocument.spreadsheetml.worksheet+xml">
        <DigestMethod Algorithm="http://www.w3.org/2001/04/xmlenc#sha256"/>
        <DigestValue>RtZui4tEftXaGloCVBs4Ts60gtSCTyfkpOV8Owdi0eg=</DigestValue>
      </Reference>
      <Reference URI="/xl/worksheets/sheet13.xml?ContentType=application/vnd.openxmlformats-officedocument.spreadsheetml.worksheet+xml">
        <DigestMethod Algorithm="http://www.w3.org/2001/04/xmlenc#sha256"/>
        <DigestValue>q5k/UvMLlQrxy88V3wruTkDzpmDsoZurGuq7R1DPiCM=</DigestValue>
      </Reference>
      <Reference URI="/xl/worksheets/sheet14.xml?ContentType=application/vnd.openxmlformats-officedocument.spreadsheetml.worksheet+xml">
        <DigestMethod Algorithm="http://www.w3.org/2001/04/xmlenc#sha256"/>
        <DigestValue>+J8PrMLAwLBbdlWyVwjzNhS5z/sVjGd/yJE76UbuBiI=</DigestValue>
      </Reference>
      <Reference URI="/xl/worksheets/sheet15.xml?ContentType=application/vnd.openxmlformats-officedocument.spreadsheetml.worksheet+xml">
        <DigestMethod Algorithm="http://www.w3.org/2001/04/xmlenc#sha256"/>
        <DigestValue>FnZe9OTD6k3//ew9/7mlmVzat/R3HKksU6W6sMeg8oQ=</DigestValue>
      </Reference>
      <Reference URI="/xl/worksheets/sheet16.xml?ContentType=application/vnd.openxmlformats-officedocument.spreadsheetml.worksheet+xml">
        <DigestMethod Algorithm="http://www.w3.org/2001/04/xmlenc#sha256"/>
        <DigestValue>sDDVhBCxB+/3o+OOdrTB0IniI2I3cchpYMcDzOw+whU=</DigestValue>
      </Reference>
      <Reference URI="/xl/worksheets/sheet17.xml?ContentType=application/vnd.openxmlformats-officedocument.spreadsheetml.worksheet+xml">
        <DigestMethod Algorithm="http://www.w3.org/2001/04/xmlenc#sha256"/>
        <DigestValue>6kTuGLSU9nRjjrKJs9IkTmRuN/dFkMuA5gCQreMbUMQ=</DigestValue>
      </Reference>
      <Reference URI="/xl/worksheets/sheet18.xml?ContentType=application/vnd.openxmlformats-officedocument.spreadsheetml.worksheet+xml">
        <DigestMethod Algorithm="http://www.w3.org/2001/04/xmlenc#sha256"/>
        <DigestValue>hb5KW1qo0gwVcW/4cn83WELdyUsbN84Uztn03TEIvcc=</DigestValue>
      </Reference>
      <Reference URI="/xl/worksheets/sheet2.xml?ContentType=application/vnd.openxmlformats-officedocument.spreadsheetml.worksheet+xml">
        <DigestMethod Algorithm="http://www.w3.org/2001/04/xmlenc#sha256"/>
        <DigestValue>yDEw928mQcsnp7nQINM4/MnqViUA4HwuNFekgIRi3OI=</DigestValue>
      </Reference>
      <Reference URI="/xl/worksheets/sheet3.xml?ContentType=application/vnd.openxmlformats-officedocument.spreadsheetml.worksheet+xml">
        <DigestMethod Algorithm="http://www.w3.org/2001/04/xmlenc#sha256"/>
        <DigestValue>mxUbfi41Asjj5EIjZHZybEd2jys7TxOlhMp1UfkCNoI=</DigestValue>
      </Reference>
      <Reference URI="/xl/worksheets/sheet4.xml?ContentType=application/vnd.openxmlformats-officedocument.spreadsheetml.worksheet+xml">
        <DigestMethod Algorithm="http://www.w3.org/2001/04/xmlenc#sha256"/>
        <DigestValue>ShLIyKvrPK41LtcUVZaEQRYWC6itEAGvXpq1Iu50Yfc=</DigestValue>
      </Reference>
      <Reference URI="/xl/worksheets/sheet5.xml?ContentType=application/vnd.openxmlformats-officedocument.spreadsheetml.worksheet+xml">
        <DigestMethod Algorithm="http://www.w3.org/2001/04/xmlenc#sha256"/>
        <DigestValue>7SFTJTsaTYnqbiz1fuInkAGEOwUjv2rZMcXIGURxtF0=</DigestValue>
      </Reference>
      <Reference URI="/xl/worksheets/sheet6.xml?ContentType=application/vnd.openxmlformats-officedocument.spreadsheetml.worksheet+xml">
        <DigestMethod Algorithm="http://www.w3.org/2001/04/xmlenc#sha256"/>
        <DigestValue>EfCLxRtFRh31+wQCBtFIV0CBpcYzCovM9Ki/Bqg4PVY=</DigestValue>
      </Reference>
      <Reference URI="/xl/worksheets/sheet7.xml?ContentType=application/vnd.openxmlformats-officedocument.spreadsheetml.worksheet+xml">
        <DigestMethod Algorithm="http://www.w3.org/2001/04/xmlenc#sha256"/>
        <DigestValue>Vgr0Jup0lAvryiJnfrkjPBDkJ4rykm91W/ZxiRQOmCo=</DigestValue>
      </Reference>
      <Reference URI="/xl/worksheets/sheet8.xml?ContentType=application/vnd.openxmlformats-officedocument.spreadsheetml.worksheet+xml">
        <DigestMethod Algorithm="http://www.w3.org/2001/04/xmlenc#sha256"/>
        <DigestValue>92jHQZtkZX5H+J++4upwpXy6rZofNqTe3AehrJyP4qc=</DigestValue>
      </Reference>
      <Reference URI="/xl/worksheets/sheet9.xml?ContentType=application/vnd.openxmlformats-officedocument.spreadsheetml.worksheet+xml">
        <DigestMethod Algorithm="http://www.w3.org/2001/04/xmlenc#sha256"/>
        <DigestValue>cKlgOmiiyX+wD+9siCOHLYqEhx5vzmGXf2s926CWGck=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2019-10-24T11:58:15Z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2019-10-24T11:58:15Z</xd:SigningTime>
          <xd:SigningCertificate>
            <xd:Cert>
              <xd:CertDigest>
                <DigestMethod Algorithm="http://www.w3.org/2001/04/xmlenc#sha256"/>
                <DigestValue>bxks78yNysnIsQCPvXjBPsftg04T2xcw3eoC4WJlChQ=</DigestValue>
              </xd:CertDigest>
              <xd:IssuerSerial>
                <X509IssuerName>CN=NBG Class 2 INT Sub CA, DC=nbg, DC=ge</X509IssuerName>
                <X509SerialNumber>435604428309161582857702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IIH5NV0leAvi5q/gHGeZVEdOveYwPr9h64OFUXL7iQU=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YKtVGJp2ToNvNXK0hq/L7zfZHDqMP5t6bxRLrqdh1oM=</DigestValue>
    </Reference>
  </SignedInfo>
  <SignatureValue>0IGMf53U3zzcgSr7XyJq+Vn9N6fOGcOoblb2L0mtYZ2aa5iESJlfuWP11hObfk5vGIpVwHhoGOLk
OrwAZiViS+Vkw8VLaggQO6xR7HkAcqUowHVC2EzeJS5iVDDeA4Ig6GIijuzsF6zzKMI5IW7OFfEy
T2TXaACeToU4jg54SVWuu7lu/EUcQ8WxePC71TliTQRlOqYnICANQJ/LSjdWHjb4IkqLFyPOYY51
kTfIK4xSDRsyyA8F8lRHBhmIP6WiK+JD92Hz/fQzYz0jGx5p4L7CeHTAhn1AdTf6r0hzpF6OAVkh
uLpArvbAbNrcHSmbQ1pMWCBaAV+7hpMp0ebynw==</SignatureValue>
  <KeyInfo>
    <X509Data>
      <X509Certificate>MIIGPjCCBSagAwIBAgIKGq5exQACAACT1jANBgkqhkiG9w0BAQsFADBKMRIwEAYKCZImiZPyLGQBGRYCZ2UxEzARBgoJkiaJk/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+xAt9J5txY7w3Qb8GuCedhkqzCRU+mfo8JodTp2O0c/SFPHxEtATb2uR8ZkQ4XtKwrv72A9fAGENG9y0guxieL6CDgSSiXyZabOIhkP1f6hrg51eFJ+eBQrTymJV7IzoIT000PqglXMkrxYP+et9UozxtDKY0ZQERtcVG8rQ3gLaSQCqGhtvMumvZv772hqf2WLuStSwVKgJuEP1/LotFYfbHnQQQ98FJMxNiE+P4rH+3c2GqFH7vtmLIQIDAQABo4IDMjCCAy4wPAYJKwYBBAGCNxUHBC8wLQYlKwYBBAGCNxUI5rJgg431RIaBmQmDuKFKg76EcQSDxJEzhIOIXQIBZAIBIzAdBgNVHSUEFjAUBggrBgEFBQcDAgYIKwYBBQUHAwQwCwYDVR0PBAQDAgeAMCcGCSsGAQQBgjcVCgQaMBgwCgYIKwYBBQUHAwIwCgYIKwYBBQUHAwQwHQYDVR0OBBYEFPR32anzbFzR2pBo2j0Mv32+7q/+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8A7/alkBNTPWN2v84Gk8LvgdIKB3yJsI0Yu+YY+/uIqmD25u2vs6C4E1RWUnqAqaWhyNEtO7w4QzwKEcRIpW/Pw5RdEkorIst5lDvIkvevAVQ8KYz7QkGWCfWLunVNqsGL0DRqVaEybGfj9XW2gZP/YoU1Xvf+MIsRZkEXrIH+ZqSYpByRDz8iGH/ijB3u+VIJjKEpi+1JdYSEdE4kr1iZ2Q4rPr7to9tPOONXo5oPpm6N3limjYjwl/0VoC2FgI6MOP2fQuF/3Y/nH5FnCHDGVZFI/hZ1WZIKBWr5/auYJZs8HeZFHTjhksxdn6Pm8VvMACFhry/iyTj7+j6g8lP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tR1wgPnZbf+Gx1VdYXhfF5g4tJiS6iu8ViLhA7n+vWY=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+lE6uD9yuJBRLXG53YMLpHo8yAxDRumm4xAKKOjsEbk=</DigestValue>
      </Reference>
      <Reference URI="/xl/styles.xml?ContentType=application/vnd.openxmlformats-officedocument.spreadsheetml.styles+xml">
        <DigestMethod Algorithm="http://www.w3.org/2001/04/xmlenc#sha256"/>
        <DigestValue>I6QebKZn2CAm3/0vP02q05tvYSqKlo6a9/ScQiudsXw=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DgYeTEFbvc1wOH7sTOg+ESox593Vs+o4zZxU5JoxFug=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JnGe3SRHw4mfOndMhpc0CCYvcUBzF4BT8GhPTxu0Szk=</DigestValue>
      </Reference>
      <Reference URI="/xl/worksheets/sheet10.xml?ContentType=application/vnd.openxmlformats-officedocument.spreadsheetml.worksheet+xml">
        <DigestMethod Algorithm="http://www.w3.org/2001/04/xmlenc#sha256"/>
        <DigestValue>zEVGRlDa/qS8bmkf09ensf5UzQANTdCW7O0QBc8Mu2s=</DigestValue>
      </Reference>
      <Reference URI="/xl/worksheets/sheet11.xml?ContentType=application/vnd.openxmlformats-officedocument.spreadsheetml.worksheet+xml">
        <DigestMethod Algorithm="http://www.w3.org/2001/04/xmlenc#sha256"/>
        <DigestValue>VUOLegE0ufiTiqkZ44ayQsZ8kFdzBgXNbxgA+vl7Dkw=</DigestValue>
      </Reference>
      <Reference URI="/xl/worksheets/sheet12.xml?ContentType=application/vnd.openxmlformats-officedocument.spreadsheetml.worksheet+xml">
        <DigestMethod Algorithm="http://www.w3.org/2001/04/xmlenc#sha256"/>
        <DigestValue>RtZui4tEftXaGloCVBs4Ts60gtSCTyfkpOV8Owdi0eg=</DigestValue>
      </Reference>
      <Reference URI="/xl/worksheets/sheet13.xml?ContentType=application/vnd.openxmlformats-officedocument.spreadsheetml.worksheet+xml">
        <DigestMethod Algorithm="http://www.w3.org/2001/04/xmlenc#sha256"/>
        <DigestValue>q5k/UvMLlQrxy88V3wruTkDzpmDsoZurGuq7R1DPiCM=</DigestValue>
      </Reference>
      <Reference URI="/xl/worksheets/sheet14.xml?ContentType=application/vnd.openxmlformats-officedocument.spreadsheetml.worksheet+xml">
        <DigestMethod Algorithm="http://www.w3.org/2001/04/xmlenc#sha256"/>
        <DigestValue>+J8PrMLAwLBbdlWyVwjzNhS5z/sVjGd/yJE76UbuBiI=</DigestValue>
      </Reference>
      <Reference URI="/xl/worksheets/sheet15.xml?ContentType=application/vnd.openxmlformats-officedocument.spreadsheetml.worksheet+xml">
        <DigestMethod Algorithm="http://www.w3.org/2001/04/xmlenc#sha256"/>
        <DigestValue>FnZe9OTD6k3//ew9/7mlmVzat/R3HKksU6W6sMeg8oQ=</DigestValue>
      </Reference>
      <Reference URI="/xl/worksheets/sheet16.xml?ContentType=application/vnd.openxmlformats-officedocument.spreadsheetml.worksheet+xml">
        <DigestMethod Algorithm="http://www.w3.org/2001/04/xmlenc#sha256"/>
        <DigestValue>sDDVhBCxB+/3o+OOdrTB0IniI2I3cchpYMcDzOw+whU=</DigestValue>
      </Reference>
      <Reference URI="/xl/worksheets/sheet17.xml?ContentType=application/vnd.openxmlformats-officedocument.spreadsheetml.worksheet+xml">
        <DigestMethod Algorithm="http://www.w3.org/2001/04/xmlenc#sha256"/>
        <DigestValue>6kTuGLSU9nRjjrKJs9IkTmRuN/dFkMuA5gCQreMbUMQ=</DigestValue>
      </Reference>
      <Reference URI="/xl/worksheets/sheet18.xml?ContentType=application/vnd.openxmlformats-officedocument.spreadsheetml.worksheet+xml">
        <DigestMethod Algorithm="http://www.w3.org/2001/04/xmlenc#sha256"/>
        <DigestValue>hb5KW1qo0gwVcW/4cn83WELdyUsbN84Uztn03TEIvcc=</DigestValue>
      </Reference>
      <Reference URI="/xl/worksheets/sheet2.xml?ContentType=application/vnd.openxmlformats-officedocument.spreadsheetml.worksheet+xml">
        <DigestMethod Algorithm="http://www.w3.org/2001/04/xmlenc#sha256"/>
        <DigestValue>yDEw928mQcsnp7nQINM4/MnqViUA4HwuNFekgIRi3OI=</DigestValue>
      </Reference>
      <Reference URI="/xl/worksheets/sheet3.xml?ContentType=application/vnd.openxmlformats-officedocument.spreadsheetml.worksheet+xml">
        <DigestMethod Algorithm="http://www.w3.org/2001/04/xmlenc#sha256"/>
        <DigestValue>mxUbfi41Asjj5EIjZHZybEd2jys7TxOlhMp1UfkCNoI=</DigestValue>
      </Reference>
      <Reference URI="/xl/worksheets/sheet4.xml?ContentType=application/vnd.openxmlformats-officedocument.spreadsheetml.worksheet+xml">
        <DigestMethod Algorithm="http://www.w3.org/2001/04/xmlenc#sha256"/>
        <DigestValue>ShLIyKvrPK41LtcUVZaEQRYWC6itEAGvXpq1Iu50Yfc=</DigestValue>
      </Reference>
      <Reference URI="/xl/worksheets/sheet5.xml?ContentType=application/vnd.openxmlformats-officedocument.spreadsheetml.worksheet+xml">
        <DigestMethod Algorithm="http://www.w3.org/2001/04/xmlenc#sha256"/>
        <DigestValue>7SFTJTsaTYnqbiz1fuInkAGEOwUjv2rZMcXIGURxtF0=</DigestValue>
      </Reference>
      <Reference URI="/xl/worksheets/sheet6.xml?ContentType=application/vnd.openxmlformats-officedocument.spreadsheetml.worksheet+xml">
        <DigestMethod Algorithm="http://www.w3.org/2001/04/xmlenc#sha256"/>
        <DigestValue>EfCLxRtFRh31+wQCBtFIV0CBpcYzCovM9Ki/Bqg4PVY=</DigestValue>
      </Reference>
      <Reference URI="/xl/worksheets/sheet7.xml?ContentType=application/vnd.openxmlformats-officedocument.spreadsheetml.worksheet+xml">
        <DigestMethod Algorithm="http://www.w3.org/2001/04/xmlenc#sha256"/>
        <DigestValue>Vgr0Jup0lAvryiJnfrkjPBDkJ4rykm91W/ZxiRQOmCo=</DigestValue>
      </Reference>
      <Reference URI="/xl/worksheets/sheet8.xml?ContentType=application/vnd.openxmlformats-officedocument.spreadsheetml.worksheet+xml">
        <DigestMethod Algorithm="http://www.w3.org/2001/04/xmlenc#sha256"/>
        <DigestValue>92jHQZtkZX5H+J++4upwpXy6rZofNqTe3AehrJyP4qc=</DigestValue>
      </Reference>
      <Reference URI="/xl/worksheets/sheet9.xml?ContentType=application/vnd.openxmlformats-officedocument.spreadsheetml.worksheet+xml">
        <DigestMethod Algorithm="http://www.w3.org/2001/04/xmlenc#sha256"/>
        <DigestValue>cKlgOmiiyX+wD+9siCOHLYqEhx5vzmGXf2s926CWGck=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2019-10-24T12:38:23Z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2019-10-24T12:38:23Z</xd:SigningTime>
          <xd:SigningCertificate>
            <xd:Cert>
              <xd:CertDigest>
                <DigestMethod Algorithm="http://www.w3.org/2001/04/xmlenc#sha256"/>
                <DigestValue>iyI26JeZfxxiROhvB5k0tMU47o8oilhK+TzWxFAelHo=</DigestValue>
              </xd:CertDigest>
              <xd:IssuerSerial>
                <X509IssuerName>CN=NBG Class 2 INT Sub CA, DC=nbg, DC=ge</X509IssuerName>
                <X509SerialNumber>125998090887854804734934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2019-10-24T11:54:33Z</dcterms:modified>
</cp:coreProperties>
</file>