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465" tabRatio="919" firstSheet="5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B1" i="95" l="1"/>
  <c r="B1" i="92"/>
  <c r="B1" i="93"/>
  <c r="C1" i="91"/>
  <c r="B1" i="64"/>
  <c r="B1" i="90"/>
  <c r="B1" i="69"/>
  <c r="B1" i="94"/>
  <c r="B1" i="89"/>
  <c r="B1" i="73"/>
  <c r="B1" i="88"/>
  <c r="B1" i="52"/>
  <c r="B1" i="86"/>
  <c r="B1" i="75"/>
  <c r="B2" i="83"/>
  <c r="G5" i="86"/>
  <c r="F5" i="86"/>
  <c r="E5" i="86"/>
  <c r="D5" i="86"/>
  <c r="C5" i="86"/>
  <c r="G5" i="84"/>
  <c r="F5" i="84"/>
  <c r="E5" i="84"/>
  <c r="D5" i="84"/>
  <c r="C5" i="84"/>
  <c r="B1" i="91" l="1"/>
  <c r="B1" i="85"/>
  <c r="B1" i="83"/>
  <c r="B1" i="84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M21" i="92"/>
  <c r="L21" i="92"/>
  <c r="K21" i="92"/>
  <c r="J21" i="92"/>
  <c r="I21" i="92"/>
  <c r="H21" i="92"/>
  <c r="G21" i="92"/>
  <c r="F21" i="92"/>
  <c r="C23" i="69" l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C43" i="69" l="1"/>
</calcChain>
</file>

<file path=xl/sharedStrings.xml><?xml version="1.0" encoding="utf-8"?>
<sst xmlns="http://schemas.openxmlformats.org/spreadsheetml/2006/main" count="780" uniqueCount="540">
  <si>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</si>
  <si>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</si>
  <si>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</si>
  <si>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</si>
  <si>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</si>
  <si>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</si>
  <si>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</si>
  <si>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</si>
  <si>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</si>
  <si>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</si>
  <si>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</si>
  <si>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</si>
  <si>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</si>
  <si>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</si>
  <si>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</si>
  <si>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</si>
  <si>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</si>
  <si>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</si>
  <si>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</si>
  <si>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</si>
  <si>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</si>
  <si>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</si>
  <si>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</si>
  <si>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</si>
  <si>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</si>
  <si>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</si>
  <si>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</si>
  <si>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</si>
  <si>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</si>
  <si>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</si>
  <si>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</si>
  <si>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</si>
  <si>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</si>
  <si>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</si>
  <si>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</si>
  <si>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</si>
  <si>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</si>
  <si>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</si>
  <si>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</si>
  <si>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</si>
  <si>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</si>
  <si>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</si>
  <si>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</si>
  <si>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</si>
  <si>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</si>
  <si>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</si>
  <si>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</si>
  <si>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</si>
  <si>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</si>
  <si>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</si>
  <si>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</si>
  <si>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</si>
  <si>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</si>
  <si>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</si>
  <si>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</si>
  <si>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</si>
  <si>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</si>
  <si>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</si>
  <si>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</si>
  <si>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</si>
  <si>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</si>
  <si>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</si>
  <si>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</si>
  <si>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</si>
  <si>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</si>
  <si>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</si>
  <si>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</si>
  <si>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</si>
  <si>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</si>
  <si>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</si>
  <si>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</si>
  <si>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</si>
  <si>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</si>
  <si>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</si>
  <si>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</si>
  <si>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</si>
  <si>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</si>
  <si>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</si>
  <si>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</si>
  <si>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</si>
  <si>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</si>
  <si>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</si>
  <si>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</si>
  <si>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</si>
  <si>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</si>
  <si>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</si>
  <si>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</si>
  <si>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</si>
  <si>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</si>
  <si>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</si>
  <si>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</si>
  <si>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</si>
  <si>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</si>
  <si>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</si>
  <si>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</si>
  <si>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</si>
  <si>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</si>
  <si>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</si>
  <si>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</si>
  <si>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</si>
  <si>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</si>
  <si>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</si>
  <si>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</si>
  <si>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</si>
  <si>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</si>
  <si>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</si>
  <si>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</si>
  <si>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</si>
  <si>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</si>
  <si>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</si>
  <si>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</si>
  <si>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</si>
  <si>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</si>
  <si>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</si>
  <si>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</si>
  <si>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</si>
  <si>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</si>
  <si>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</si>
  <si>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</si>
  <si>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</si>
  <si>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</si>
  <si>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</si>
  <si>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</si>
  <si>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</si>
  <si>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</si>
  <si>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</si>
  <si>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</si>
  <si>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</si>
  <si>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</si>
  <si>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</si>
  <si>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</si>
  <si>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</si>
  <si>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</si>
  <si>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</si>
  <si>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Tier 1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</si>
  <si>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</si>
  <si>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</si>
  <si>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</si>
  <si>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</si>
  <si>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</si>
  <si>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</si>
  <si>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</si>
  <si>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</si>
  <si>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</si>
  <si>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</si>
  <si>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</si>
  <si>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</si>
  <si>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</si>
  <si>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</si>
  <si>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</si>
  <si>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</si>
  <si>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</si>
  <si>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</si>
  <si>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</si>
  <si>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</si>
  <si>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</si>
  <si>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</si>
  <si>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</si>
  <si>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</si>
  <si>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</si>
  <si>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</si>
  <si>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</si>
  <si>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</si>
  <si>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</si>
  <si>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</si>
  <si>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</si>
  <si>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</si>
  <si>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</si>
  <si>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</si>
  <si>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</si>
  <si>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</si>
  <si>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</si>
  <si>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</si>
  <si>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</si>
  <si>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</si>
  <si>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</si>
  <si>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</si>
  <si>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</si>
  <si>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</si>
  <si>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</si>
  <si>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</si>
  <si>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</si>
  <si>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</si>
  <si>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</si>
  <si>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</si>
  <si>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</si>
  <si>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</si>
  <si>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</si>
  <si>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</si>
  <si>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</si>
  <si>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</si>
  <si>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</si>
  <si>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</si>
  <si>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</si>
  <si>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</si>
  <si>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</si>
  <si>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</si>
  <si>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</si>
  <si>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</si>
  <si>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</si>
  <si>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</si>
  <si>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</si>
  <si>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</si>
  <si>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</si>
  <si>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</si>
  <si>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</si>
  <si>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</si>
  <si>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</si>
  <si>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</si>
  <si>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</si>
  <si>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</si>
  <si>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</si>
  <si>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</si>
  <si>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</si>
  <si>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</si>
  <si>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</si>
  <si>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</si>
  <si>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</si>
  <si>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</si>
  <si>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</si>
  <si>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</si>
  <si>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</si>
  <si>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</si>
  <si>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</si>
  <si>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</si>
  <si>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</si>
  <si>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</si>
  <si>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</si>
  <si>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</si>
  <si>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</si>
  <si>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</si>
  <si>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</si>
  <si>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</si>
  <si>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</si>
  <si>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</si>
  <si>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</si>
  <si>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</si>
  <si>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</si>
  <si>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</si>
  <si>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</si>
  <si>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</si>
  <si>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</si>
  <si>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</si>
  <si>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</si>
  <si>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</si>
  <si>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</si>
  <si>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</si>
  <si>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</si>
  <si>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</si>
  <si>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</si>
  <si>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</si>
  <si>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</si>
  <si>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</si>
  <si>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</si>
  <si>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</si>
  <si>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</si>
  <si>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</si>
  <si>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</si>
  <si>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</si>
  <si>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</si>
  <si>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</si>
  <si>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</si>
  <si>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</si>
  <si>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</si>
  <si>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</si>
  <si>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</si>
  <si>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</si>
  <si>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</si>
  <si>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</si>
  <si>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</si>
  <si>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</si>
  <si>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</si>
  <si>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</si>
  <si>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</si>
  <si>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</si>
  <si>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</si>
  <si>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</si>
  <si>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</si>
  <si>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</si>
  <si>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</si>
  <si>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</si>
  <si>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</si>
  <si>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</si>
  <si>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</si>
  <si>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</si>
  <si>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</si>
  <si>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</si>
  <si>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</si>
  <si>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</si>
  <si>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</si>
  <si>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</si>
  <si>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</si>
  <si>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</si>
  <si>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</si>
  <si>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</si>
  <si>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</si>
  <si>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</si>
  <si>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</si>
  <si>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</si>
  <si>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</si>
  <si>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</si>
  <si>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</si>
  <si>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</si>
  <si>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</si>
  <si>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</si>
  <si>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</si>
  <si>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</si>
  <si>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</si>
  <si>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</si>
  <si>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</si>
  <si>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</si>
  <si>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</si>
  <si>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</si>
  <si>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</si>
  <si>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</si>
  <si>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</si>
  <si>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</si>
  <si>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</si>
  <si>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</si>
  <si>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</si>
  <si>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</si>
  <si>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</si>
  <si>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</si>
  <si>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</si>
  <si>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</si>
  <si>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</si>
  <si>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</si>
  <si>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</si>
  <si>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</si>
  <si>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</si>
  <si>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</si>
  <si>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</si>
  <si>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</si>
  <si>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</si>
  <si>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</si>
  <si>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</si>
  <si>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</si>
  <si>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</si>
  <si>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</si>
  <si>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</si>
  <si>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</si>
  <si>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</si>
  <si>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</si>
  <si>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</si>
  <si>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</si>
  <si>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</si>
  <si>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</si>
  <si>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</si>
  <si>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</si>
  <si>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</si>
  <si>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</si>
  <si>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</si>
  <si>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</si>
  <si>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</si>
  <si>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</si>
  <si>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</si>
  <si>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</si>
  <si>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</si>
  <si>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</si>
  <si>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</si>
  <si>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</si>
  <si>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</si>
  <si>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</si>
  <si>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</si>
  <si>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</si>
  <si>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</si>
  <si>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</si>
  <si>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</si>
  <si>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</si>
  <si>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</si>
  <si>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</si>
  <si>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</si>
  <si>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</si>
  <si>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</si>
  <si>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</si>
  <si>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</si>
  <si>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</si>
  <si>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</si>
  <si>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</si>
  <si>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</si>
  <si>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</si>
  <si>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</si>
  <si>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</si>
  <si>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</si>
  <si>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</si>
  <si>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</si>
  <si>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</si>
  <si>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</si>
  <si>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</si>
  <si>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</si>
  <si>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</si>
  <si>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</si>
  <si>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</si>
  <si>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</si>
  <si>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</si>
  <si>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</si>
  <si>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</si>
  <si>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</si>
  <si>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</si>
  <si>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</si>
  <si>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</si>
  <si>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</si>
  <si>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</si>
  <si>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</si>
  <si>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</si>
  <si>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</si>
  <si>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</si>
  <si>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</si>
  <si>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</si>
  <si>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</si>
  <si>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</si>
  <si>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</si>
  <si>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</si>
  <si>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</si>
  <si>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</si>
  <si>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</si>
  <si>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</si>
  <si>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</si>
  <si>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</si>
  <si>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</si>
  <si>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</si>
  <si>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</si>
  <si>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</si>
  <si>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</si>
  <si>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</si>
  <si>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</si>
  <si>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</si>
  <si>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</si>
  <si>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</si>
  <si>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</si>
  <si>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</si>
  <si>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</si>
  <si>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</si>
  <si>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</si>
  <si>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</si>
  <si>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</si>
  <si>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</si>
  <si>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</si>
  <si>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</si>
  <si>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</si>
  <si>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</si>
  <si>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</si>
  <si>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</si>
  <si>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</si>
  <si>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</si>
  <si>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</si>
  <si>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</si>
  <si>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</si>
  <si>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</si>
  <si>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</si>
  <si>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</si>
  <si>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</si>
  <si>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</si>
  <si>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</si>
  <si>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</si>
  <si>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</si>
  <si>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</si>
  <si>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</si>
  <si>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</si>
  <si>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</si>
  <si>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</si>
  <si>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</si>
  <si>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</si>
  <si>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</si>
  <si>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</si>
  <si>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</si>
  <si>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</si>
  <si>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</si>
  <si>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</si>
  <si>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</si>
  <si>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</si>
  <si>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</si>
  <si>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</si>
  <si>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</si>
  <si>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</si>
  <si>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</si>
  <si>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</si>
  <si>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</si>
  <si>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</si>
  <si>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</si>
  <si>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</si>
  <si>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</si>
  <si>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</si>
  <si>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CET1 capital</t>
  </si>
  <si>
    <t>Tier1 capital</t>
  </si>
  <si>
    <t>Regulatory capital total requirement</t>
  </si>
  <si>
    <t>CET1 capital total requirement</t>
  </si>
  <si>
    <t>Tier1 capital total requirement</t>
  </si>
  <si>
    <t>Total Risk Weighted Assets (Total RWA) (Based on Basel III framework)</t>
  </si>
  <si>
    <t>Total Risk Weighted Assets (amounts, GEL)</t>
  </si>
  <si>
    <t>Capital Adequacy Ratios</t>
  </si>
  <si>
    <t>Independence status</t>
  </si>
  <si>
    <t>Position/Subordinated business units</t>
  </si>
  <si>
    <t>Net Stable Funding Ratio</t>
  </si>
  <si>
    <t>Available stable funding</t>
  </si>
  <si>
    <t>Required stable funding</t>
  </si>
  <si>
    <t>Net stable funding ratio (%)</t>
  </si>
  <si>
    <t>X</t>
  </si>
  <si>
    <t>6.2.1</t>
  </si>
  <si>
    <t>Of which General Reserve</t>
  </si>
  <si>
    <t>Of which COVID 19 related reserve</t>
  </si>
  <si>
    <t>Of which DTA</t>
  </si>
  <si>
    <t>of which reserve of off-balance sheet elements</t>
  </si>
  <si>
    <t>Table 9 (Capital), N39</t>
  </si>
  <si>
    <t>Table 9 (Capital), N10</t>
  </si>
  <si>
    <t>Table 9 (Capital), N15</t>
  </si>
  <si>
    <t>Table 9 (Capital), N37</t>
  </si>
  <si>
    <t>Table 9 (Capital), N2</t>
  </si>
  <si>
    <t>Table 9 (Capital), N3</t>
  </si>
  <si>
    <t>Table 9 (Capital), N5</t>
  </si>
  <si>
    <t>Table 9 (Capital), N6</t>
  </si>
  <si>
    <t>Table 9 (Capital), N5, N8</t>
  </si>
  <si>
    <t>JSC "BasisBank"</t>
  </si>
  <si>
    <t>Zhang Jun</t>
  </si>
  <si>
    <t>David Tsaava</t>
  </si>
  <si>
    <t>www.basisbank.ge</t>
  </si>
  <si>
    <t>Zaiqi Mi</t>
  </si>
  <si>
    <t>Zhou Ning</t>
  </si>
  <si>
    <t>Zaza Robakidze</t>
  </si>
  <si>
    <t>Mia Mi</t>
  </si>
  <si>
    <t>Lia Aslanikashvili</t>
  </si>
  <si>
    <t>David Kakabadze</t>
  </si>
  <si>
    <t>Levan Gardaphkhadze</t>
  </si>
  <si>
    <t>Li Hui</t>
  </si>
  <si>
    <t>George Gabunia</t>
  </si>
  <si>
    <t>Rati Dvaladze</t>
  </si>
  <si>
    <t xml:space="preserve"> "Xinjiang HuaLing Industry &amp; Trade (Group) Co"</t>
  </si>
  <si>
    <t xml:space="preserve">Zaiqi Mi </t>
  </si>
  <si>
    <t>Enhua Mi</t>
  </si>
  <si>
    <t>Non-independent member</t>
  </si>
  <si>
    <t>Non-independent chair</t>
  </si>
  <si>
    <t>Independent member</t>
  </si>
  <si>
    <t>General Director</t>
  </si>
  <si>
    <t>Deputy General Director, Finance</t>
  </si>
  <si>
    <t>Deputy General Director Lending</t>
  </si>
  <si>
    <t>Deputy General Director, Risk Management</t>
  </si>
  <si>
    <t>Deputy General Director, Retail Business</t>
  </si>
  <si>
    <t>Chief Commercial Officer (CCO)</t>
  </si>
  <si>
    <t>Chief Operations Officer (COO)</t>
  </si>
  <si>
    <t>Table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</si>
</sst>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2096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6" fontId="1" fillId="0" borderId="0" applyFont="0" applyFill="0" applyBorder="0" applyAlignment="0" applyProtection="0"/>
  </cellStyleXfs>
  <cellXfs count="58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0" fontId="84" fillId="0" borderId="88" xfId="0" applyFont="1" applyFill="1" applyBorder="1" applyAlignment="1">
      <alignment horizontal="left" indent="1"/>
    </xf>
    <xf numFmtId="0" fontId="88" fillId="0" borderId="88" xfId="0" applyFont="1" applyFill="1" applyBorder="1" applyAlignment="1">
      <alignment horizontal="left" indent="1"/>
    </xf>
    <xf numFmtId="0" fontId="95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4" fillId="36" borderId="89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6" fillId="70" borderId="105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horizontal="left" vertical="center" wrapText="1"/>
    </xf>
    <xf numFmtId="164" fontId="106" fillId="0" borderId="107" xfId="7" applyNumberFormat="1" applyFont="1" applyFill="1" applyBorder="1" applyAlignment="1" applyProtection="1">
      <alignment horizontal="right" vertical="center"/>
      <protection locked="0"/>
    </xf>
    <xf numFmtId="0" fontId="105" fillId="78" borderId="107" xfId="20964" applyFont="1" applyFill="1" applyBorder="1" applyAlignment="1">
      <alignment horizontal="center" vertical="center"/>
    </xf>
    <xf numFmtId="0" fontId="105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7" fillId="70" borderId="105" xfId="20964" applyFont="1" applyFill="1" applyBorder="1" applyAlignment="1">
      <alignment horizontal="center" vertical="center"/>
    </xf>
    <xf numFmtId="0" fontId="106" fillId="70" borderId="109" xfId="20964" applyFont="1" applyFill="1" applyBorder="1" applyAlignment="1">
      <alignment vertical="center" wrapText="1"/>
    </xf>
    <xf numFmtId="0" fontId="106" fillId="70" borderId="106" xfId="20964" applyFont="1" applyFill="1" applyBorder="1" applyAlignment="1">
      <alignment horizontal="left" vertical="center"/>
    </xf>
    <xf numFmtId="0" fontId="107" fillId="3" borderId="105" xfId="20964" applyFont="1" applyFill="1" applyBorder="1" applyAlignment="1">
      <alignment horizontal="center" vertical="center"/>
    </xf>
    <xf numFmtId="0" fontId="106" fillId="3" borderId="106" xfId="20964" applyFont="1" applyFill="1" applyBorder="1" applyAlignment="1">
      <alignment horizontal="left" vertical="center"/>
    </xf>
    <xf numFmtId="0" fontId="107" fillId="0" borderId="105" xfId="20964" applyFont="1" applyFill="1" applyBorder="1" applyAlignment="1">
      <alignment horizontal="center" vertical="center"/>
    </xf>
    <xf numFmtId="0" fontId="106" fillId="0" borderId="106" xfId="20964" applyFont="1" applyFill="1" applyBorder="1" applyAlignment="1">
      <alignment horizontal="left" vertical="center"/>
    </xf>
    <xf numFmtId="0" fontId="108" fillId="78" borderId="107" xfId="20964" applyFont="1" applyFill="1" applyBorder="1" applyAlignment="1">
      <alignment horizontal="center" vertical="center"/>
    </xf>
    <xf numFmtId="0" fontId="105" fillId="78" borderId="109" xfId="20964" applyFont="1" applyFill="1" applyBorder="1" applyAlignment="1">
      <alignment vertical="center"/>
    </xf>
    <xf numFmtId="164" fontId="106" fillId="78" borderId="107" xfId="7" applyNumberFormat="1" applyFont="1" applyFill="1" applyBorder="1" applyAlignment="1" applyProtection="1">
      <alignment horizontal="right" vertical="center"/>
      <protection locked="0"/>
    </xf>
    <xf numFmtId="0" fontId="105" fillId="77" borderId="108" xfId="20964" applyFont="1" applyFill="1" applyBorder="1" applyAlignment="1">
      <alignment vertical="center"/>
    </xf>
    <xf numFmtId="0" fontId="105" fillId="77" borderId="109" xfId="20964" applyFont="1" applyFill="1" applyBorder="1" applyAlignment="1">
      <alignment vertical="center"/>
    </xf>
    <xf numFmtId="164" fontId="105" fillId="77" borderId="106" xfId="7" applyNumberFormat="1" applyFont="1" applyFill="1" applyBorder="1" applyAlignment="1">
      <alignment horizontal="right" vertical="center"/>
    </xf>
    <xf numFmtId="0" fontId="110" fillId="3" borderId="105" xfId="20964" applyFont="1" applyFill="1" applyBorder="1" applyAlignment="1">
      <alignment horizontal="center" vertical="center"/>
    </xf>
    <xf numFmtId="0" fontId="111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0" fillId="70" borderId="105" xfId="20964" applyFont="1" applyFill="1" applyBorder="1" applyAlignment="1">
      <alignment horizontal="center" vertical="center"/>
    </xf>
    <xf numFmtId="164" fontId="106" fillId="3" borderId="107" xfId="7" applyNumberFormat="1" applyFont="1" applyFill="1" applyBorder="1" applyAlignment="1" applyProtection="1">
      <alignment horizontal="right" vertical="center"/>
      <protection locked="0"/>
    </xf>
    <xf numFmtId="0" fontId="111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7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3" fontId="104" fillId="36" borderId="107" xfId="0" applyNumberFormat="1" applyFont="1" applyFill="1" applyBorder="1" applyAlignment="1">
      <alignment vertical="center" wrapText="1"/>
    </xf>
    <xf numFmtId="3" fontId="104" fillId="0" borderId="107" xfId="0" applyNumberFormat="1" applyFont="1" applyBorder="1" applyAlignment="1">
      <alignment vertical="center" wrapText="1"/>
    </xf>
    <xf numFmtId="3" fontId="104" fillId="0" borderId="107" xfId="0" applyNumberFormat="1" applyFont="1" applyFill="1" applyBorder="1" applyAlignment="1">
      <alignment vertical="center" wrapText="1"/>
    </xf>
    <xf numFmtId="3" fontId="104" fillId="36" borderId="108" xfId="0" applyNumberFormat="1" applyFont="1" applyFill="1" applyBorder="1" applyAlignment="1">
      <alignment vertical="center" wrapText="1"/>
    </xf>
    <xf numFmtId="3" fontId="104" fillId="0" borderId="108" xfId="0" applyNumberFormat="1" applyFont="1" applyBorder="1" applyAlignment="1">
      <alignment vertical="center" wrapText="1"/>
    </xf>
    <xf numFmtId="3" fontId="104" fillId="36" borderId="27" xfId="0" applyNumberFormat="1" applyFont="1" applyFill="1" applyBorder="1" applyAlignment="1">
      <alignment vertical="center" wrapText="1"/>
    </xf>
    <xf numFmtId="3" fontId="104" fillId="36" borderId="92" xfId="0" applyNumberFormat="1" applyFont="1" applyFill="1" applyBorder="1" applyAlignment="1">
      <alignment vertical="center" wrapText="1"/>
    </xf>
    <xf numFmtId="3" fontId="104" fillId="0" borderId="92" xfId="0" applyNumberFormat="1" applyFont="1" applyBorder="1" applyAlignment="1">
      <alignment vertical="center" wrapText="1"/>
    </xf>
    <xf numFmtId="3" fontId="104" fillId="0" borderId="92" xfId="0" applyNumberFormat="1" applyFont="1" applyFill="1" applyBorder="1" applyAlignment="1">
      <alignment vertical="center" wrapText="1"/>
    </xf>
    <xf numFmtId="3" fontId="104" fillId="36" borderId="42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left" vertical="center" wrapText="1" indent="1"/>
    </xf>
    <xf numFmtId="0" fontId="2" fillId="0" borderId="20" xfId="0" applyNumberFormat="1" applyFont="1" applyFill="1" applyBorder="1" applyAlignment="1">
      <alignment horizontal="left" vertical="center" wrapText="1" indent="1"/>
    </xf>
    <xf numFmtId="14" fontId="2" fillId="0" borderId="0" xfId="0" applyNumberFormat="1" applyFont="1"/>
    <xf numFmtId="14" fontId="84" fillId="0" borderId="0" xfId="0" applyNumberFormat="1" applyFont="1"/>
    <xf numFmtId="169" fontId="2" fillId="37" borderId="0" xfId="20" applyFont="1" applyBorder="1"/>
    <xf numFmtId="169" fontId="2" fillId="37" borderId="104" xfId="20" applyFont="1" applyBorder="1"/>
    <xf numFmtId="0" fontId="2" fillId="0" borderId="21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right" vertical="center"/>
    </xf>
    <xf numFmtId="0" fontId="2" fillId="2" borderId="95" xfId="0" applyFont="1" applyFill="1" applyBorder="1" applyAlignment="1">
      <alignment horizontal="right" vertical="center"/>
    </xf>
    <xf numFmtId="0" fontId="2" fillId="0" borderId="105" xfId="0" applyFont="1" applyBorder="1" applyAlignment="1">
      <alignment vertical="center" wrapText="1"/>
    </xf>
    <xf numFmtId="193" fontId="2" fillId="2" borderId="105" xfId="0" applyNumberFormat="1" applyFont="1" applyFill="1" applyBorder="1" applyAlignment="1" applyProtection="1">
      <alignment vertical="center"/>
      <protection locked="0"/>
    </xf>
    <xf numFmtId="193" fontId="87" fillId="2" borderId="105" xfId="0" applyNumberFormat="1" applyFont="1" applyFill="1" applyBorder="1" applyAlignment="1" applyProtection="1">
      <alignment vertical="center"/>
      <protection locked="0"/>
    </xf>
    <xf numFmtId="193" fontId="87" fillId="2" borderId="99" xfId="0" applyNumberFormat="1" applyFont="1" applyFill="1" applyBorder="1" applyAlignment="1" applyProtection="1">
      <alignment vertical="center"/>
      <protection locked="0"/>
    </xf>
    <xf numFmtId="164" fontId="2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22" xfId="7" applyNumberFormat="1" applyFont="1" applyFill="1" applyBorder="1" applyAlignment="1" applyProtection="1">
      <alignment vertical="center" wrapText="1"/>
      <protection locked="0"/>
    </xf>
    <xf numFmtId="164" fontId="2" fillId="37" borderId="0" xfId="7" applyNumberFormat="1" applyFont="1" applyFill="1" applyBorder="1"/>
    <xf numFmtId="164" fontId="2" fillId="37" borderId="104" xfId="7" applyNumberFormat="1" applyFont="1" applyFill="1" applyBorder="1"/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5" fontId="84" fillId="0" borderId="3" xfId="20962" applyNumberFormat="1" applyFont="1" applyBorder="1" applyAlignment="1" applyProtection="1">
      <alignment vertical="center" wrapText="1"/>
      <protection locked="0"/>
    </xf>
    <xf numFmtId="165" fontId="84" fillId="0" borderId="22" xfId="20962" applyNumberFormat="1" applyFont="1" applyBorder="1" applyAlignment="1" applyProtection="1">
      <alignment vertical="center" wrapText="1"/>
      <protection locked="0"/>
    </xf>
    <xf numFmtId="165" fontId="2" fillId="2" borderId="3" xfId="20962" applyNumberFormat="1" applyFont="1" applyFill="1" applyBorder="1" applyAlignment="1" applyProtection="1">
      <alignment vertical="center"/>
      <protection locked="0"/>
    </xf>
    <xf numFmtId="165" fontId="87" fillId="2" borderId="3" xfId="20962" applyNumberFormat="1" applyFont="1" applyFill="1" applyBorder="1" applyAlignment="1" applyProtection="1">
      <alignment vertical="center"/>
      <protection locked="0"/>
    </xf>
    <xf numFmtId="165" fontId="87" fillId="2" borderId="22" xfId="20962" applyNumberFormat="1" applyFont="1" applyFill="1" applyBorder="1" applyAlignment="1" applyProtection="1">
      <alignment vertical="center"/>
      <protection locked="0"/>
    </xf>
    <xf numFmtId="165" fontId="2" fillId="0" borderId="3" xfId="20962" applyNumberFormat="1" applyFont="1" applyBorder="1" applyAlignment="1" applyProtection="1">
      <alignment vertical="center" wrapText="1"/>
      <protection locked="0"/>
    </xf>
    <xf numFmtId="165" fontId="2" fillId="37" borderId="0" xfId="20962" applyNumberFormat="1" applyFont="1" applyFill="1" applyBorder="1" applyAlignment="1"/>
    <xf numFmtId="165" fontId="2" fillId="37" borderId="104" xfId="20962" applyNumberFormat="1" applyFont="1" applyFill="1" applyBorder="1" applyAlignment="1"/>
    <xf numFmtId="165" fontId="84" fillId="0" borderId="3" xfId="20962" applyNumberFormat="1" applyFont="1" applyFill="1" applyBorder="1" applyAlignment="1" applyProtection="1">
      <alignment vertical="center" wrapText="1"/>
      <protection locked="0"/>
    </xf>
    <xf numFmtId="165" fontId="84" fillId="0" borderId="22" xfId="20962" applyNumberFormat="1" applyFont="1" applyFill="1" applyBorder="1" applyAlignment="1" applyProtection="1">
      <alignment vertical="center" wrapText="1"/>
      <protection locked="0"/>
    </xf>
    <xf numFmtId="165" fontId="2" fillId="0" borderId="3" xfId="20962" applyNumberFormat="1" applyFont="1" applyFill="1" applyBorder="1" applyAlignment="1" applyProtection="1">
      <alignment vertical="center" wrapText="1"/>
      <protection locked="0"/>
    </xf>
    <xf numFmtId="165" fontId="2" fillId="2" borderId="105" xfId="20962" applyNumberFormat="1" applyFont="1" applyFill="1" applyBorder="1" applyAlignment="1" applyProtection="1">
      <alignment vertical="center"/>
      <protection locked="0"/>
    </xf>
    <xf numFmtId="165" fontId="87" fillId="2" borderId="105" xfId="20962" applyNumberFormat="1" applyFont="1" applyFill="1" applyBorder="1" applyAlignment="1" applyProtection="1">
      <alignment vertical="center"/>
      <protection locked="0"/>
    </xf>
    <xf numFmtId="165" fontId="87" fillId="2" borderId="99" xfId="20962" applyNumberFormat="1" applyFont="1" applyFill="1" applyBorder="1" applyAlignment="1" applyProtection="1">
      <alignment vertical="center"/>
      <protection locked="0"/>
    </xf>
    <xf numFmtId="165" fontId="2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6" xfId="20962" applyNumberFormat="1" applyFont="1" applyFill="1" applyBorder="1" applyAlignment="1" applyProtection="1">
      <alignment vertical="center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</xf>
    <xf numFmtId="164" fontId="84" fillId="0" borderId="88" xfId="7" applyNumberFormat="1" applyFont="1" applyFill="1" applyBorder="1" applyAlignment="1">
      <alignment horizontal="center" vertical="center"/>
    </xf>
    <xf numFmtId="164" fontId="84" fillId="0" borderId="89" xfId="7" applyNumberFormat="1" applyFont="1" applyFill="1" applyBorder="1" applyAlignment="1">
      <alignment horizontal="center" vertical="center"/>
    </xf>
    <xf numFmtId="164" fontId="88" fillId="0" borderId="88" xfId="7" applyNumberFormat="1" applyFont="1" applyFill="1" applyBorder="1" applyAlignment="1">
      <alignment horizontal="center" vertical="center"/>
    </xf>
    <xf numFmtId="164" fontId="86" fillId="36" borderId="25" xfId="7" applyNumberFormat="1" applyFont="1" applyFill="1" applyBorder="1" applyAlignment="1">
      <alignment horizontal="center" vertical="center"/>
    </xf>
    <xf numFmtId="164" fontId="86" fillId="36" borderId="26" xfId="7" applyNumberFormat="1" applyFont="1" applyFill="1" applyBorder="1" applyAlignment="1">
      <alignment horizontal="center" vertical="center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84" fillId="0" borderId="110" xfId="0" applyFont="1" applyBorder="1" applyAlignment="1">
      <alignment wrapText="1"/>
    </xf>
    <xf numFmtId="193" fontId="84" fillId="0" borderId="111" xfId="0" applyNumberFormat="1" applyFont="1" applyBorder="1" applyAlignment="1">
      <alignment vertical="center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64" fontId="3" fillId="0" borderId="3" xfId="7" applyNumberFormat="1" applyFont="1" applyBorder="1"/>
    <xf numFmtId="164" fontId="3" fillId="0" borderId="3" xfId="7" applyNumberFormat="1" applyFont="1" applyFill="1" applyBorder="1"/>
    <xf numFmtId="164" fontId="3" fillId="0" borderId="8" xfId="7" applyNumberFormat="1" applyFont="1" applyBorder="1"/>
    <xf numFmtId="164" fontId="3" fillId="36" borderId="25" xfId="7" applyNumberFormat="1" applyFont="1" applyFill="1" applyBorder="1"/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5" fontId="3" fillId="0" borderId="102" xfId="20962" applyNumberFormat="1" applyFont="1" applyFill="1" applyBorder="1" applyAlignment="1">
      <alignment vertical="center"/>
    </xf>
    <xf numFmtId="165" fontId="3" fillId="0" borderId="103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5" fontId="106" fillId="0" borderId="107" xfId="20962" applyNumberFormat="1" applyFont="1" applyFill="1" applyBorder="1" applyAlignment="1" applyProtection="1">
      <alignment horizontal="right" vertical="center"/>
      <protection locked="0"/>
    </xf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0" fontId="2" fillId="0" borderId="89" xfId="0" applyFont="1" applyBorder="1" applyAlignment="1"/>
    <xf numFmtId="0" fontId="2" fillId="0" borderId="89" xfId="0" applyFont="1" applyBorder="1" applyAlignment="1">
      <alignment wrapText="1"/>
    </xf>
    <xf numFmtId="0" fontId="84" fillId="0" borderId="89" xfId="0" applyFont="1" applyBorder="1" applyAlignment="1"/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6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1" xfId="20965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6" zoomScaleNormal="100" workbookViewId="0">
      <selection activeCell="C25" sqref="A25:XFD35"/>
    </sheetView>
  </sheetViews>
  <sheetFormatPr defaultColWidth="9.140625" defaultRowHeight="14.25"/>
  <cols>
    <col min="1" max="1" width="10.28515625" style="4" customWidth="1"/>
    <col min="2" max="2" width="138.4257812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1"/>
      <c r="B1" s="239" t="s">
        <v>340</v>
      </c>
      <c r="C1" s="191"/>
    </row>
    <row r="2" spans="1:3">
      <c r="A2" s="240">
        <v>1</v>
      </c>
      <c r="B2" s="374" t="s">
        <v>341</v>
      </c>
      <c r="C2" s="97" t="s">
        <v>512</v>
      </c>
    </row>
    <row r="3" spans="1:3">
      <c r="A3" s="240">
        <v>2</v>
      </c>
      <c r="B3" s="375" t="s">
        <v>337</v>
      </c>
      <c r="C3" s="97" t="s">
        <v>513</v>
      </c>
    </row>
    <row r="4" spans="1:3">
      <c r="A4" s="240">
        <v>3</v>
      </c>
      <c r="B4" s="376" t="s">
        <v>342</v>
      </c>
      <c r="C4" s="97" t="s">
        <v>514</v>
      </c>
    </row>
    <row r="5" spans="1:3">
      <c r="A5" s="241">
        <v>4</v>
      </c>
      <c r="B5" s="377" t="s">
        <v>338</v>
      </c>
      <c r="C5" s="97" t="s">
        <v>515</v>
      </c>
    </row>
    <row r="6" spans="1:3" s="242" customFormat="1" ht="45.75" customHeight="1">
      <c r="A6" s="538" t="s">
        <v>416</v>
      </c>
      <c r="B6" s="539"/>
      <c r="C6" s="539"/>
    </row>
    <row r="7" spans="1:3" ht="15">
      <c r="A7" s="243" t="s">
        <v>29</v>
      </c>
      <c r="B7" s="239" t="s">
        <v>339</v>
      </c>
    </row>
    <row r="8" spans="1:3">
      <c r="A8" s="191">
        <v>1</v>
      </c>
      <c r="B8" s="286" t="s">
        <v>20</v>
      </c>
    </row>
    <row r="9" spans="1:3">
      <c r="A9" s="191">
        <v>2</v>
      </c>
      <c r="B9" s="287" t="s">
        <v>21</v>
      </c>
    </row>
    <row r="10" spans="1:3">
      <c r="A10" s="191">
        <v>3</v>
      </c>
      <c r="B10" s="287" t="s">
        <v>22</v>
      </c>
    </row>
    <row r="11" spans="1:3">
      <c r="A11" s="191">
        <v>4</v>
      </c>
      <c r="B11" s="287" t="s">
        <v>23</v>
      </c>
      <c r="C11" s="102"/>
    </row>
    <row r="12" spans="1:3">
      <c r="A12" s="191">
        <v>5</v>
      </c>
      <c r="B12" s="287" t="s">
        <v>24</v>
      </c>
    </row>
    <row r="13" spans="1:3">
      <c r="A13" s="191">
        <v>6</v>
      </c>
      <c r="B13" s="288" t="s">
        <v>349</v>
      </c>
    </row>
    <row r="14" spans="1:3">
      <c r="A14" s="191">
        <v>7</v>
      </c>
      <c r="B14" s="287" t="s">
        <v>343</v>
      </c>
    </row>
    <row r="15" spans="1:3">
      <c r="A15" s="191">
        <v>8</v>
      </c>
      <c r="B15" s="287" t="s">
        <v>344</v>
      </c>
    </row>
    <row r="16" spans="1:3">
      <c r="A16" s="191">
        <v>9</v>
      </c>
      <c r="B16" s="287" t="s">
        <v>25</v>
      </c>
    </row>
    <row r="17" spans="1:2">
      <c r="A17" s="373" t="s">
        <v>415</v>
      </c>
      <c r="B17" s="372" t="s">
        <v>402</v>
      </c>
    </row>
    <row r="18" spans="1:2">
      <c r="A18" s="191">
        <v>10</v>
      </c>
      <c r="B18" s="287" t="s">
        <v>26</v>
      </c>
    </row>
    <row r="19" spans="1:2">
      <c r="A19" s="191">
        <v>11</v>
      </c>
      <c r="B19" s="288" t="s">
        <v>345</v>
      </c>
    </row>
    <row r="20" spans="1:2">
      <c r="A20" s="191">
        <v>12</v>
      </c>
      <c r="B20" s="288" t="s">
        <v>27</v>
      </c>
    </row>
    <row r="21" spans="1:2">
      <c r="A21" s="424">
        <v>13</v>
      </c>
      <c r="B21" s="425" t="s">
        <v>346</v>
      </c>
    </row>
    <row r="22" spans="1:2">
      <c r="A22" s="424">
        <v>14</v>
      </c>
      <c r="B22" s="426" t="s">
        <v>373</v>
      </c>
    </row>
    <row r="23" spans="1:2">
      <c r="A23" s="427">
        <v>15</v>
      </c>
      <c r="B23" s="428" t="s">
        <v>28</v>
      </c>
    </row>
    <row r="24" spans="1:2">
      <c r="A24" s="427">
        <v>15.1</v>
      </c>
      <c r="B24" s="429" t="s">
        <v>429</v>
      </c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40625" defaultRowHeight="12.75"/>
  <cols>
    <col min="1" max="1" width="9.5703125" style="10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"BasisBank"</v>
      </c>
    </row>
    <row r="2" spans="1:3" s="92" customFormat="1" ht="15.75" customHeight="1">
      <c r="A2" s="92" t="s">
        <v>31</v>
      </c>
      <c r="B2" s="448">
        <v>44286</v>
      </c>
    </row>
    <row r="3" spans="1:3" s="92" customFormat="1" ht="15.75" customHeight="1"/>
    <row r="4" spans="1:3" ht="13.5" thickBot="1">
      <c r="A4" s="105" t="s">
        <v>243</v>
      </c>
      <c r="B4" s="172" t="s">
        <v>242</v>
      </c>
    </row>
    <row r="5" spans="1:3">
      <c r="A5" s="106" t="s">
        <v>6</v>
      </c>
      <c r="B5" s="107"/>
      <c r="C5" s="108" t="s">
        <v>73</v>
      </c>
    </row>
    <row r="6" spans="1:3">
      <c r="A6" s="109">
        <v>1</v>
      </c>
      <c r="B6" s="110" t="s">
        <v>241</v>
      </c>
      <c r="C6" s="111">
        <v>254906398.50999999</v>
      </c>
    </row>
    <row r="7" spans="1:3">
      <c r="A7" s="109">
        <v>2</v>
      </c>
      <c r="B7" s="112" t="s">
        <v>240</v>
      </c>
      <c r="C7" s="113">
        <v>16181147</v>
      </c>
    </row>
    <row r="8" spans="1:3">
      <c r="A8" s="109">
        <v>3</v>
      </c>
      <c r="B8" s="114" t="s">
        <v>239</v>
      </c>
      <c r="C8" s="113">
        <v>76412652.799999997</v>
      </c>
    </row>
    <row r="9" spans="1:3">
      <c r="A9" s="109">
        <v>4</v>
      </c>
      <c r="B9" s="114" t="s">
        <v>238</v>
      </c>
      <c r="C9" s="113">
        <v>0</v>
      </c>
    </row>
    <row r="10" spans="1:3">
      <c r="A10" s="109">
        <v>5</v>
      </c>
      <c r="B10" s="114" t="s">
        <v>237</v>
      </c>
      <c r="C10" s="113">
        <v>147972979.21000001</v>
      </c>
    </row>
    <row r="11" spans="1:3">
      <c r="A11" s="109">
        <v>6</v>
      </c>
      <c r="B11" s="115" t="s">
        <v>236</v>
      </c>
      <c r="C11" s="113">
        <v>14339619.5</v>
      </c>
    </row>
    <row r="12" spans="1:3" s="81" customFormat="1">
      <c r="A12" s="109">
        <v>7</v>
      </c>
      <c r="B12" s="110" t="s">
        <v>235</v>
      </c>
      <c r="C12" s="116">
        <v>14187025.98</v>
      </c>
    </row>
    <row r="13" spans="1:3" s="81" customFormat="1">
      <c r="A13" s="109">
        <v>8</v>
      </c>
      <c r="B13" s="117" t="s">
        <v>234</v>
      </c>
      <c r="C13" s="118">
        <v>9513350.1799999997</v>
      </c>
    </row>
    <row r="14" spans="1:3" s="81" customFormat="1" ht="25.5">
      <c r="A14" s="109">
        <v>9</v>
      </c>
      <c r="B14" s="119" t="s">
        <v>233</v>
      </c>
      <c r="C14" s="118">
        <v>0</v>
      </c>
    </row>
    <row r="15" spans="1:3" s="81" customFormat="1">
      <c r="A15" s="109">
        <v>10</v>
      </c>
      <c r="B15" s="120" t="s">
        <v>232</v>
      </c>
      <c r="C15" s="118">
        <v>4522689.8</v>
      </c>
    </row>
    <row r="16" spans="1:3" s="81" customFormat="1">
      <c r="A16" s="109">
        <v>11</v>
      </c>
      <c r="B16" s="121" t="s">
        <v>231</v>
      </c>
      <c r="C16" s="118">
        <v>0</v>
      </c>
    </row>
    <row r="17" spans="1:3" s="81" customFormat="1">
      <c r="A17" s="109">
        <v>12</v>
      </c>
      <c r="B17" s="120" t="s">
        <v>230</v>
      </c>
      <c r="C17" s="118">
        <v>0</v>
      </c>
    </row>
    <row r="18" spans="1:3" s="81" customFormat="1">
      <c r="A18" s="109">
        <v>13</v>
      </c>
      <c r="B18" s="120" t="s">
        <v>229</v>
      </c>
      <c r="C18" s="118">
        <v>0</v>
      </c>
    </row>
    <row r="19" spans="1:3" s="81" customFormat="1">
      <c r="A19" s="109">
        <v>14</v>
      </c>
      <c r="B19" s="120" t="s">
        <v>228</v>
      </c>
      <c r="C19" s="118">
        <v>0</v>
      </c>
    </row>
    <row r="20" spans="1:3" s="81" customFormat="1">
      <c r="A20" s="109">
        <v>15</v>
      </c>
      <c r="B20" s="120" t="s">
        <v>227</v>
      </c>
      <c r="C20" s="118">
        <v>150986</v>
      </c>
    </row>
    <row r="21" spans="1:3" s="81" customFormat="1" ht="25.5">
      <c r="A21" s="109">
        <v>16</v>
      </c>
      <c r="B21" s="119" t="s">
        <v>226</v>
      </c>
      <c r="C21" s="118">
        <v>0</v>
      </c>
    </row>
    <row r="22" spans="1:3" s="81" customFormat="1">
      <c r="A22" s="109">
        <v>17</v>
      </c>
      <c r="B22" s="122" t="s">
        <v>225</v>
      </c>
      <c r="C22" s="118">
        <v>0</v>
      </c>
    </row>
    <row r="23" spans="1:3" s="81" customFormat="1">
      <c r="A23" s="109">
        <v>18</v>
      </c>
      <c r="B23" s="119" t="s">
        <v>224</v>
      </c>
      <c r="C23" s="118">
        <v>0</v>
      </c>
    </row>
    <row r="24" spans="1:3" s="81" customFormat="1" ht="25.5">
      <c r="A24" s="109">
        <v>19</v>
      </c>
      <c r="B24" s="119" t="s">
        <v>201</v>
      </c>
      <c r="C24" s="118">
        <v>0</v>
      </c>
    </row>
    <row r="25" spans="1:3" s="81" customFormat="1">
      <c r="A25" s="109">
        <v>20</v>
      </c>
      <c r="B25" s="123" t="s">
        <v>223</v>
      </c>
      <c r="C25" s="118">
        <v>0</v>
      </c>
    </row>
    <row r="26" spans="1:3" s="81" customFormat="1">
      <c r="A26" s="109">
        <v>21</v>
      </c>
      <c r="B26" s="123" t="s">
        <v>222</v>
      </c>
      <c r="C26" s="118">
        <v>0</v>
      </c>
    </row>
    <row r="27" spans="1:3" s="81" customFormat="1">
      <c r="A27" s="109">
        <v>22</v>
      </c>
      <c r="B27" s="123" t="s">
        <v>221</v>
      </c>
      <c r="C27" s="118">
        <v>0</v>
      </c>
    </row>
    <row r="28" spans="1:3" s="81" customFormat="1">
      <c r="A28" s="109">
        <v>23</v>
      </c>
      <c r="B28" s="124" t="s">
        <v>220</v>
      </c>
      <c r="C28" s="116">
        <v>240719372.53</v>
      </c>
    </row>
    <row r="29" spans="1:3" s="81" customFormat="1">
      <c r="A29" s="125"/>
      <c r="B29" s="126"/>
      <c r="C29" s="118"/>
    </row>
    <row r="30" spans="1:3" s="81" customFormat="1">
      <c r="A30" s="125">
        <v>24</v>
      </c>
      <c r="B30" s="124" t="s">
        <v>219</v>
      </c>
      <c r="C30" s="116">
        <v>0</v>
      </c>
    </row>
    <row r="31" spans="1:3" s="81" customFormat="1">
      <c r="A31" s="125">
        <v>25</v>
      </c>
      <c r="B31" s="114" t="s">
        <v>218</v>
      </c>
      <c r="C31" s="127">
        <v>0</v>
      </c>
    </row>
    <row r="32" spans="1:3" s="81" customFormat="1">
      <c r="A32" s="125">
        <v>26</v>
      </c>
      <c r="B32" s="128" t="s">
        <v>298</v>
      </c>
      <c r="C32" s="118"/>
    </row>
    <row r="33" spans="1:3" s="81" customFormat="1">
      <c r="A33" s="125">
        <v>27</v>
      </c>
      <c r="B33" s="128" t="s">
        <v>217</v>
      </c>
      <c r="C33" s="118"/>
    </row>
    <row r="34" spans="1:3" s="81" customFormat="1">
      <c r="A34" s="125">
        <v>28</v>
      </c>
      <c r="B34" s="114" t="s">
        <v>216</v>
      </c>
      <c r="C34" s="118"/>
    </row>
    <row r="35" spans="1:3" s="81" customFormat="1">
      <c r="A35" s="125">
        <v>29</v>
      </c>
      <c r="B35" s="124" t="s">
        <v>215</v>
      </c>
      <c r="C35" s="116">
        <v>0</v>
      </c>
    </row>
    <row r="36" spans="1:3" s="81" customFormat="1">
      <c r="A36" s="125">
        <v>30</v>
      </c>
      <c r="B36" s="119" t="s">
        <v>214</v>
      </c>
      <c r="C36" s="118"/>
    </row>
    <row r="37" spans="1:3" s="81" customFormat="1">
      <c r="A37" s="125">
        <v>31</v>
      </c>
      <c r="B37" s="120" t="s">
        <v>213</v>
      </c>
      <c r="C37" s="118"/>
    </row>
    <row r="38" spans="1:3" s="81" customFormat="1" ht="25.5">
      <c r="A38" s="125">
        <v>32</v>
      </c>
      <c r="B38" s="119" t="s">
        <v>212</v>
      </c>
      <c r="C38" s="118"/>
    </row>
    <row r="39" spans="1:3" s="81" customFormat="1" ht="25.5">
      <c r="A39" s="125">
        <v>33</v>
      </c>
      <c r="B39" s="119" t="s">
        <v>201</v>
      </c>
      <c r="C39" s="118"/>
    </row>
    <row r="40" spans="1:3" s="81" customFormat="1">
      <c r="A40" s="125">
        <v>34</v>
      </c>
      <c r="B40" s="123" t="s">
        <v>211</v>
      </c>
      <c r="C40" s="118"/>
    </row>
    <row r="41" spans="1:3" s="81" customFormat="1">
      <c r="A41" s="125">
        <v>35</v>
      </c>
      <c r="B41" s="124" t="s">
        <v>210</v>
      </c>
      <c r="C41" s="116">
        <v>0</v>
      </c>
    </row>
    <row r="42" spans="1:3" s="81" customFormat="1">
      <c r="A42" s="125"/>
      <c r="B42" s="126"/>
      <c r="C42" s="118"/>
    </row>
    <row r="43" spans="1:3" s="81" customFormat="1">
      <c r="A43" s="125">
        <v>36</v>
      </c>
      <c r="B43" s="129" t="s">
        <v>209</v>
      </c>
      <c r="C43" s="116">
        <v>34409019.531727895</v>
      </c>
    </row>
    <row r="44" spans="1:3" s="81" customFormat="1">
      <c r="A44" s="125">
        <v>37</v>
      </c>
      <c r="B44" s="114" t="s">
        <v>208</v>
      </c>
      <c r="C44" s="118">
        <v>16717820</v>
      </c>
    </row>
    <row r="45" spans="1:3" s="81" customFormat="1">
      <c r="A45" s="125">
        <v>38</v>
      </c>
      <c r="B45" s="114" t="s">
        <v>207</v>
      </c>
      <c r="C45" s="118">
        <v>0</v>
      </c>
    </row>
    <row r="46" spans="1:3" s="81" customFormat="1">
      <c r="A46" s="125">
        <v>39</v>
      </c>
      <c r="B46" s="114" t="s">
        <v>206</v>
      </c>
      <c r="C46" s="118">
        <v>17691199.531727899</v>
      </c>
    </row>
    <row r="47" spans="1:3" s="81" customFormat="1">
      <c r="A47" s="125">
        <v>40</v>
      </c>
      <c r="B47" s="129" t="s">
        <v>205</v>
      </c>
      <c r="C47" s="116">
        <v>0</v>
      </c>
    </row>
    <row r="48" spans="1:3" s="81" customFormat="1">
      <c r="A48" s="125">
        <v>41</v>
      </c>
      <c r="B48" s="119" t="s">
        <v>204</v>
      </c>
      <c r="C48" s="118"/>
    </row>
    <row r="49" spans="1:3" s="81" customFormat="1">
      <c r="A49" s="125">
        <v>42</v>
      </c>
      <c r="B49" s="120" t="s">
        <v>203</v>
      </c>
      <c r="C49" s="118"/>
    </row>
    <row r="50" spans="1:3" s="81" customFormat="1">
      <c r="A50" s="125">
        <v>43</v>
      </c>
      <c r="B50" s="119" t="s">
        <v>202</v>
      </c>
      <c r="C50" s="118"/>
    </row>
    <row r="51" spans="1:3" s="81" customFormat="1" ht="25.5">
      <c r="A51" s="125">
        <v>44</v>
      </c>
      <c r="B51" s="119" t="s">
        <v>201</v>
      </c>
      <c r="C51" s="118"/>
    </row>
    <row r="52" spans="1:3" s="81" customFormat="1" ht="13.5" thickBot="1">
      <c r="A52" s="130">
        <v>45</v>
      </c>
      <c r="B52" s="131" t="s">
        <v>200</v>
      </c>
      <c r="C52" s="132">
        <v>34409019.531727895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9" sqref="E29"/>
    </sheetView>
  </sheetViews>
  <sheetFormatPr defaultColWidth="9.140625" defaultRowHeight="12.75"/>
  <cols>
    <col min="1" max="1" width="9.42578125" style="302" bestFit="1" customWidth="1"/>
    <col min="2" max="2" width="59" style="302" customWidth="1"/>
    <col min="3" max="3" width="16.7109375" style="302" bestFit="1" customWidth="1"/>
    <col min="4" max="4" width="14.28515625" style="302" bestFit="1" customWidth="1"/>
    <col min="5" max="16384" width="9.140625" style="302"/>
  </cols>
  <sheetData>
    <row r="1" spans="1:4" ht="15">
      <c r="A1" s="353" t="s">
        <v>30</v>
      </c>
      <c r="B1" s="3" t="str">
        <f>'Info '!C2</f>
        <v>JSC "BasisBank"</v>
      </c>
    </row>
    <row r="2" spans="1:4" s="269" customFormat="1" ht="15.75" customHeight="1">
      <c r="A2" s="269" t="s">
        <v>31</v>
      </c>
      <c r="B2" s="448">
        <v>44286</v>
      </c>
    </row>
    <row r="3" spans="1:4" s="269" customFormat="1" ht="15.75" customHeight="1"/>
    <row r="4" spans="1:4" ht="13.5" thickBot="1">
      <c r="A4" s="321" t="s">
        <v>401</v>
      </c>
      <c r="B4" s="361" t="s">
        <v>402</v>
      </c>
    </row>
    <row r="5" spans="1:4" s="362" customFormat="1" ht="12.75" customHeight="1">
      <c r="A5" s="422"/>
      <c r="B5" s="423" t="s">
        <v>405</v>
      </c>
      <c r="C5" s="354" t="s">
        <v>403</v>
      </c>
      <c r="D5" s="355" t="s">
        <v>404</v>
      </c>
    </row>
    <row r="6" spans="1:4" s="363" customFormat="1">
      <c r="A6" s="356">
        <v>1</v>
      </c>
      <c r="B6" s="418" t="s">
        <v>406</v>
      </c>
      <c r="C6" s="418"/>
      <c r="D6" s="357"/>
    </row>
    <row r="7" spans="1:4" s="363" customFormat="1">
      <c r="A7" s="358" t="s">
        <v>392</v>
      </c>
      <c r="B7" s="419" t="s">
        <v>407</v>
      </c>
      <c r="C7" s="411">
        <v>4.4999999999999998E-2</v>
      </c>
      <c r="D7" s="503">
        <v>69740334.972474098</v>
      </c>
    </row>
    <row r="8" spans="1:4" s="363" customFormat="1">
      <c r="A8" s="358" t="s">
        <v>393</v>
      </c>
      <c r="B8" s="419" t="s">
        <v>408</v>
      </c>
      <c r="C8" s="412">
        <v>0.06</v>
      </c>
      <c r="D8" s="503">
        <v>92987113.296632141</v>
      </c>
    </row>
    <row r="9" spans="1:4" s="363" customFormat="1">
      <c r="A9" s="358" t="s">
        <v>394</v>
      </c>
      <c r="B9" s="419" t="s">
        <v>409</v>
      </c>
      <c r="C9" s="412">
        <v>0.08</v>
      </c>
      <c r="D9" s="503">
        <v>123982817.72884285</v>
      </c>
    </row>
    <row r="10" spans="1:4" s="363" customFormat="1">
      <c r="A10" s="356" t="s">
        <v>395</v>
      </c>
      <c r="B10" s="418" t="s">
        <v>410</v>
      </c>
      <c r="C10" s="413"/>
      <c r="D10" s="504"/>
    </row>
    <row r="11" spans="1:4" s="364" customFormat="1">
      <c r="A11" s="359" t="s">
        <v>396</v>
      </c>
      <c r="B11" s="410" t="s">
        <v>476</v>
      </c>
      <c r="C11" s="414">
        <v>0</v>
      </c>
      <c r="D11" s="503">
        <v>0</v>
      </c>
    </row>
    <row r="12" spans="1:4" s="364" customFormat="1">
      <c r="A12" s="359" t="s">
        <v>397</v>
      </c>
      <c r="B12" s="410" t="s">
        <v>411</v>
      </c>
      <c r="C12" s="414">
        <v>0</v>
      </c>
      <c r="D12" s="503">
        <v>0</v>
      </c>
    </row>
    <row r="13" spans="1:4" s="364" customFormat="1">
      <c r="A13" s="359" t="s">
        <v>398</v>
      </c>
      <c r="B13" s="410" t="s">
        <v>412</v>
      </c>
      <c r="C13" s="414"/>
      <c r="D13" s="503">
        <v>0</v>
      </c>
    </row>
    <row r="14" spans="1:4" s="364" customFormat="1">
      <c r="A14" s="356" t="s">
        <v>399</v>
      </c>
      <c r="B14" s="418" t="s">
        <v>473</v>
      </c>
      <c r="C14" s="415"/>
      <c r="D14" s="504"/>
    </row>
    <row r="15" spans="1:4" s="364" customFormat="1">
      <c r="A15" s="359">
        <v>3.1</v>
      </c>
      <c r="B15" s="410" t="s">
        <v>417</v>
      </c>
      <c r="C15" s="414">
        <v>1.4486755954444555E-2</v>
      </c>
      <c r="D15" s="503">
        <v>22451360.2872766</v>
      </c>
    </row>
    <row r="16" spans="1:4" s="364" customFormat="1">
      <c r="A16" s="359">
        <v>3.2</v>
      </c>
      <c r="B16" s="410" t="s">
        <v>418</v>
      </c>
      <c r="C16" s="414">
        <v>1.933904268247106E-2</v>
      </c>
      <c r="D16" s="503">
        <v>29971362.54938902</v>
      </c>
    </row>
    <row r="17" spans="1:6" s="363" customFormat="1">
      <c r="A17" s="359">
        <v>3.3</v>
      </c>
      <c r="B17" s="410" t="s">
        <v>419</v>
      </c>
      <c r="C17" s="414">
        <v>4.221348661311905E-2</v>
      </c>
      <c r="D17" s="503">
        <v>65421837.705666088</v>
      </c>
    </row>
    <row r="18" spans="1:6" s="362" customFormat="1" ht="12.75" customHeight="1">
      <c r="A18" s="420"/>
      <c r="B18" s="421" t="s">
        <v>472</v>
      </c>
      <c r="C18" s="416" t="s">
        <v>403</v>
      </c>
      <c r="D18" s="505" t="s">
        <v>404</v>
      </c>
    </row>
    <row r="19" spans="1:6" s="363" customFormat="1">
      <c r="A19" s="360">
        <v>4</v>
      </c>
      <c r="B19" s="410" t="s">
        <v>413</v>
      </c>
      <c r="C19" s="414">
        <v>5.9486755954444553E-2</v>
      </c>
      <c r="D19" s="503">
        <v>92191695.259750709</v>
      </c>
    </row>
    <row r="20" spans="1:6" s="363" customFormat="1">
      <c r="A20" s="360">
        <v>5</v>
      </c>
      <c r="B20" s="410" t="s">
        <v>134</v>
      </c>
      <c r="C20" s="414">
        <v>7.933904268247105E-2</v>
      </c>
      <c r="D20" s="503">
        <v>122958475.84602115</v>
      </c>
    </row>
    <row r="21" spans="1:6" s="363" customFormat="1" ht="13.5" thickBot="1">
      <c r="A21" s="365" t="s">
        <v>400</v>
      </c>
      <c r="B21" s="366" t="s">
        <v>414</v>
      </c>
      <c r="C21" s="417">
        <v>0.12221348661311905</v>
      </c>
      <c r="D21" s="506">
        <v>189404655.43450895</v>
      </c>
    </row>
    <row r="22" spans="1:6">
      <c r="F22" s="321"/>
    </row>
    <row r="23" spans="1:6" ht="51">
      <c r="B23" s="320" t="s">
        <v>475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D48" sqref="D48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"BasisBank"</v>
      </c>
      <c r="E1" s="4"/>
      <c r="F1" s="4"/>
    </row>
    <row r="2" spans="1:6" s="92" customFormat="1" ht="15.75" customHeight="1">
      <c r="A2" s="2" t="s">
        <v>31</v>
      </c>
      <c r="B2" s="448">
        <v>44286</v>
      </c>
    </row>
    <row r="3" spans="1:6" s="92" customFormat="1" ht="15.75" customHeight="1">
      <c r="A3" s="133"/>
    </row>
    <row r="4" spans="1:6" s="92" customFormat="1" ht="15.75" customHeight="1" thickBot="1">
      <c r="A4" s="92" t="s">
        <v>86</v>
      </c>
      <c r="B4" s="261" t="s">
        <v>282</v>
      </c>
      <c r="D4" s="53" t="s">
        <v>73</v>
      </c>
    </row>
    <row r="5" spans="1:6" ht="25.5">
      <c r="A5" s="134" t="s">
        <v>6</v>
      </c>
      <c r="B5" s="291" t="s">
        <v>336</v>
      </c>
      <c r="C5" s="135" t="s">
        <v>90</v>
      </c>
      <c r="D5" s="136" t="s">
        <v>91</v>
      </c>
    </row>
    <row r="6" spans="1:6">
      <c r="A6" s="98">
        <v>1</v>
      </c>
      <c r="B6" s="137" t="s">
        <v>35</v>
      </c>
      <c r="C6" s="138">
        <v>43810623.623300001</v>
      </c>
      <c r="D6" s="139"/>
      <c r="E6" s="140"/>
    </row>
    <row r="7" spans="1:6">
      <c r="A7" s="98">
        <v>2</v>
      </c>
      <c r="B7" s="141" t="s">
        <v>36</v>
      </c>
      <c r="C7" s="142">
        <v>221115720.81780002</v>
      </c>
      <c r="D7" s="143"/>
      <c r="E7" s="140"/>
    </row>
    <row r="8" spans="1:6">
      <c r="A8" s="98">
        <v>3</v>
      </c>
      <c r="B8" s="141" t="s">
        <v>37</v>
      </c>
      <c r="C8" s="142">
        <v>84720632.667899996</v>
      </c>
      <c r="D8" s="143"/>
      <c r="E8" s="140"/>
    </row>
    <row r="9" spans="1:6">
      <c r="A9" s="98">
        <v>4</v>
      </c>
      <c r="B9" s="141" t="s">
        <v>38</v>
      </c>
      <c r="C9" s="142">
        <v>24515169.890000001</v>
      </c>
      <c r="D9" s="143"/>
      <c r="E9" s="140"/>
    </row>
    <row r="10" spans="1:6">
      <c r="A10" s="98">
        <v>5</v>
      </c>
      <c r="B10" s="141" t="s">
        <v>39</v>
      </c>
      <c r="C10" s="142">
        <v>203776913.2286</v>
      </c>
      <c r="D10" s="143"/>
      <c r="E10" s="140"/>
    </row>
    <row r="11" spans="1:6">
      <c r="A11" s="98">
        <v>6.1</v>
      </c>
      <c r="B11" s="262" t="s">
        <v>40</v>
      </c>
      <c r="C11" s="144">
        <v>1095158455.3975999</v>
      </c>
      <c r="D11" s="145"/>
      <c r="E11" s="146"/>
    </row>
    <row r="12" spans="1:6">
      <c r="A12" s="98">
        <v>6.2</v>
      </c>
      <c r="B12" s="263" t="s">
        <v>41</v>
      </c>
      <c r="C12" s="144">
        <v>-61536716.628745005</v>
      </c>
      <c r="D12" s="145"/>
      <c r="E12" s="146"/>
    </row>
    <row r="13" spans="1:6">
      <c r="A13" s="98" t="s">
        <v>498</v>
      </c>
      <c r="B13" s="263" t="s">
        <v>499</v>
      </c>
      <c r="C13" s="144">
        <v>16803840.022500001</v>
      </c>
      <c r="D13" s="145" t="s">
        <v>503</v>
      </c>
      <c r="E13" s="146"/>
    </row>
    <row r="14" spans="1:6">
      <c r="A14" s="98" t="s">
        <v>498</v>
      </c>
      <c r="B14" s="263" t="s">
        <v>500</v>
      </c>
      <c r="C14" s="144">
        <v>7439434.9839450102</v>
      </c>
      <c r="D14" s="145"/>
      <c r="E14" s="146"/>
    </row>
    <row r="15" spans="1:6">
      <c r="A15" s="98">
        <v>6</v>
      </c>
      <c r="B15" s="141" t="s">
        <v>42</v>
      </c>
      <c r="C15" s="147">
        <v>1033621738.768855</v>
      </c>
      <c r="D15" s="145"/>
      <c r="E15" s="140"/>
    </row>
    <row r="16" spans="1:6">
      <c r="A16" s="98">
        <v>7</v>
      </c>
      <c r="B16" s="141" t="s">
        <v>43</v>
      </c>
      <c r="C16" s="142">
        <v>13773276.477499999</v>
      </c>
      <c r="D16" s="143"/>
      <c r="E16" s="140"/>
    </row>
    <row r="17" spans="1:5">
      <c r="A17" s="98">
        <v>8</v>
      </c>
      <c r="B17" s="289" t="s">
        <v>196</v>
      </c>
      <c r="C17" s="142">
        <v>16927792.633000001</v>
      </c>
      <c r="D17" s="143"/>
      <c r="E17" s="140"/>
    </row>
    <row r="18" spans="1:5">
      <c r="A18" s="98">
        <v>9</v>
      </c>
      <c r="B18" s="141" t="s">
        <v>44</v>
      </c>
      <c r="C18" s="142">
        <v>17062704.219999999</v>
      </c>
      <c r="D18" s="143"/>
      <c r="E18" s="140"/>
    </row>
    <row r="19" spans="1:5">
      <c r="A19" s="98">
        <v>10</v>
      </c>
      <c r="B19" s="141" t="s">
        <v>45</v>
      </c>
      <c r="C19" s="142">
        <v>33966987.229999997</v>
      </c>
      <c r="D19" s="143"/>
      <c r="E19" s="140"/>
    </row>
    <row r="20" spans="1:5">
      <c r="A20" s="98">
        <v>10.1</v>
      </c>
      <c r="B20" s="148" t="s">
        <v>88</v>
      </c>
      <c r="C20" s="142">
        <v>4522689.8</v>
      </c>
      <c r="D20" s="149" t="s">
        <v>504</v>
      </c>
      <c r="E20" s="140"/>
    </row>
    <row r="21" spans="1:5">
      <c r="A21" s="98">
        <v>11</v>
      </c>
      <c r="B21" s="150" t="s">
        <v>46</v>
      </c>
      <c r="C21" s="151">
        <v>11569075.6471</v>
      </c>
      <c r="D21" s="152"/>
      <c r="E21" s="140"/>
    </row>
    <row r="22" spans="1:5">
      <c r="A22" s="98">
        <v>11.1</v>
      </c>
      <c r="B22" s="507" t="s">
        <v>501</v>
      </c>
      <c r="C22" s="508">
        <v>150986</v>
      </c>
      <c r="D22" s="161" t="s">
        <v>505</v>
      </c>
      <c r="E22" s="140"/>
    </row>
    <row r="23" spans="1:5" ht="15">
      <c r="A23" s="98">
        <v>12</v>
      </c>
      <c r="B23" s="153" t="s">
        <v>47</v>
      </c>
      <c r="C23" s="154">
        <f>SUM(C6:C10,C15:C18,C19,C21)</f>
        <v>1704860635.2040548</v>
      </c>
      <c r="D23" s="155"/>
      <c r="E23" s="156"/>
    </row>
    <row r="24" spans="1:5">
      <c r="A24" s="98">
        <v>13</v>
      </c>
      <c r="B24" s="141" t="s">
        <v>49</v>
      </c>
      <c r="C24" s="157">
        <v>3001144.46</v>
      </c>
      <c r="D24" s="158"/>
      <c r="E24" s="140"/>
    </row>
    <row r="25" spans="1:5">
      <c r="A25" s="98">
        <v>14</v>
      </c>
      <c r="B25" s="141" t="s">
        <v>50</v>
      </c>
      <c r="C25" s="142">
        <v>234112990.18629998</v>
      </c>
      <c r="D25" s="143"/>
      <c r="E25" s="140"/>
    </row>
    <row r="26" spans="1:5">
      <c r="A26" s="98">
        <v>15</v>
      </c>
      <c r="B26" s="141" t="s">
        <v>51</v>
      </c>
      <c r="C26" s="142">
        <v>241436463.85329998</v>
      </c>
      <c r="D26" s="143"/>
      <c r="E26" s="140"/>
    </row>
    <row r="27" spans="1:5">
      <c r="A27" s="98">
        <v>16</v>
      </c>
      <c r="B27" s="141" t="s">
        <v>52</v>
      </c>
      <c r="C27" s="142">
        <v>434050564.04750001</v>
      </c>
      <c r="D27" s="143"/>
      <c r="E27" s="140"/>
    </row>
    <row r="28" spans="1:5">
      <c r="A28" s="98">
        <v>17</v>
      </c>
      <c r="B28" s="141" t="s">
        <v>53</v>
      </c>
      <c r="C28" s="142">
        <v>0</v>
      </c>
      <c r="D28" s="143"/>
      <c r="E28" s="140"/>
    </row>
    <row r="29" spans="1:5">
      <c r="A29" s="98">
        <v>18</v>
      </c>
      <c r="B29" s="141" t="s">
        <v>54</v>
      </c>
      <c r="C29" s="142">
        <v>493503801.61699992</v>
      </c>
      <c r="D29" s="143"/>
      <c r="E29" s="140"/>
    </row>
    <row r="30" spans="1:5">
      <c r="A30" s="98">
        <v>19</v>
      </c>
      <c r="B30" s="141" t="s">
        <v>55</v>
      </c>
      <c r="C30" s="142">
        <v>10224011.4418</v>
      </c>
      <c r="D30" s="143"/>
      <c r="E30" s="140"/>
    </row>
    <row r="31" spans="1:5">
      <c r="A31" s="98">
        <v>20</v>
      </c>
      <c r="B31" s="141" t="s">
        <v>56</v>
      </c>
      <c r="C31" s="142">
        <v>16907440.262199998</v>
      </c>
      <c r="D31" s="143"/>
      <c r="E31" s="140"/>
    </row>
    <row r="32" spans="1:5">
      <c r="A32" s="98">
        <v>20.100000000000001</v>
      </c>
      <c r="B32" s="150" t="s">
        <v>502</v>
      </c>
      <c r="C32" s="151">
        <v>854239.99939999997</v>
      </c>
      <c r="D32" s="152" t="s">
        <v>503</v>
      </c>
      <c r="E32" s="140"/>
    </row>
    <row r="33" spans="1:5">
      <c r="A33" s="98">
        <v>21</v>
      </c>
      <c r="B33" s="150" t="s">
        <v>57</v>
      </c>
      <c r="C33" s="151">
        <v>16717820</v>
      </c>
      <c r="D33" s="152"/>
      <c r="E33" s="140"/>
    </row>
    <row r="34" spans="1:5">
      <c r="A34" s="98">
        <v>21.1</v>
      </c>
      <c r="B34" s="159" t="s">
        <v>89</v>
      </c>
      <c r="C34" s="160">
        <v>16717820</v>
      </c>
      <c r="D34" s="161" t="s">
        <v>506</v>
      </c>
      <c r="E34" s="140"/>
    </row>
    <row r="35" spans="1:5" ht="15">
      <c r="A35" s="98">
        <v>22</v>
      </c>
      <c r="B35" s="153" t="s">
        <v>58</v>
      </c>
      <c r="C35" s="154">
        <v>1449954235.8681002</v>
      </c>
      <c r="D35" s="155"/>
      <c r="E35" s="156"/>
    </row>
    <row r="36" spans="1:5">
      <c r="A36" s="98">
        <v>23</v>
      </c>
      <c r="B36" s="150" t="s">
        <v>60</v>
      </c>
      <c r="C36" s="142">
        <v>16181147</v>
      </c>
      <c r="D36" s="143" t="s">
        <v>507</v>
      </c>
      <c r="E36" s="140"/>
    </row>
    <row r="37" spans="1:5">
      <c r="A37" s="98">
        <v>24</v>
      </c>
      <c r="B37" s="150" t="s">
        <v>61</v>
      </c>
      <c r="C37" s="142">
        <v>0</v>
      </c>
      <c r="D37" s="143"/>
      <c r="E37" s="140"/>
    </row>
    <row r="38" spans="1:5">
      <c r="A38" s="98">
        <v>25</v>
      </c>
      <c r="B38" s="150" t="s">
        <v>62</v>
      </c>
      <c r="C38" s="142">
        <v>0</v>
      </c>
      <c r="D38" s="143"/>
      <c r="E38" s="140"/>
    </row>
    <row r="39" spans="1:5">
      <c r="A39" s="98">
        <v>26</v>
      </c>
      <c r="B39" s="150" t="s">
        <v>63</v>
      </c>
      <c r="C39" s="142">
        <v>76412652.799999997</v>
      </c>
      <c r="D39" s="143" t="s">
        <v>508</v>
      </c>
      <c r="E39" s="140"/>
    </row>
    <row r="40" spans="1:5">
      <c r="A40" s="98">
        <v>27</v>
      </c>
      <c r="B40" s="150" t="s">
        <v>64</v>
      </c>
      <c r="C40" s="142">
        <v>138459629.03</v>
      </c>
      <c r="D40" s="143" t="s">
        <v>509</v>
      </c>
      <c r="E40" s="140"/>
    </row>
    <row r="41" spans="1:5">
      <c r="A41" s="98">
        <v>28</v>
      </c>
      <c r="B41" s="150" t="s">
        <v>65</v>
      </c>
      <c r="C41" s="142">
        <v>14339620.107100001</v>
      </c>
      <c r="D41" s="143" t="s">
        <v>510</v>
      </c>
      <c r="E41" s="140"/>
    </row>
    <row r="42" spans="1:5">
      <c r="A42" s="98">
        <v>29</v>
      </c>
      <c r="B42" s="150" t="s">
        <v>66</v>
      </c>
      <c r="C42" s="142">
        <v>9513350.1799999997</v>
      </c>
      <c r="D42" s="143" t="s">
        <v>511</v>
      </c>
      <c r="E42" s="140"/>
    </row>
    <row r="43" spans="1:5" ht="15.75" thickBot="1">
      <c r="A43" s="162">
        <v>30</v>
      </c>
      <c r="B43" s="163" t="s">
        <v>263</v>
      </c>
      <c r="C43" s="164">
        <f>SUM(C36:C42)</f>
        <v>254906399.1171</v>
      </c>
      <c r="D43" s="165"/>
      <c r="E43" s="15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N37" sqref="N3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5" style="4" bestFit="1" customWidth="1"/>
    <col min="4" max="4" width="16.5703125" style="4" bestFit="1" customWidth="1"/>
    <col min="5" max="5" width="14" style="4" bestFit="1" customWidth="1"/>
    <col min="6" max="6" width="16.5703125" style="4" bestFit="1" customWidth="1"/>
    <col min="7" max="7" width="14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5" style="4" bestFit="1" customWidth="1"/>
    <col min="12" max="12" width="13.140625" style="51" bestFit="1" customWidth="1"/>
    <col min="13" max="13" width="16.5703125" style="51" bestFit="1" customWidth="1"/>
    <col min="14" max="15" width="14" style="51" bestFit="1" customWidth="1"/>
    <col min="16" max="16" width="13.140625" style="51" bestFit="1" customWidth="1"/>
    <col min="17" max="17" width="14.7109375" style="51" customWidth="1"/>
    <col min="18" max="18" width="13.140625" style="51" bestFit="1" customWidth="1"/>
    <col min="19" max="19" width="34.85546875" style="51" customWidth="1"/>
    <col min="20" max="16384" width="9.140625" style="51"/>
  </cols>
  <sheetData>
    <row r="1" spans="1:19">
      <c r="A1" s="2" t="s">
        <v>30</v>
      </c>
      <c r="B1" s="3" t="str">
        <f>'Info '!C2</f>
        <v>JSC "BasisBank"</v>
      </c>
    </row>
    <row r="2" spans="1:19">
      <c r="A2" s="2" t="s">
        <v>31</v>
      </c>
      <c r="B2" s="448">
        <v>44286</v>
      </c>
    </row>
    <row r="4" spans="1:19" ht="26.25" thickBot="1">
      <c r="A4" s="4" t="s">
        <v>246</v>
      </c>
      <c r="B4" s="309" t="s">
        <v>371</v>
      </c>
    </row>
    <row r="5" spans="1:19" s="299" customFormat="1">
      <c r="A5" s="294"/>
      <c r="B5" s="295"/>
      <c r="C5" s="296" t="s">
        <v>0</v>
      </c>
      <c r="D5" s="296" t="s">
        <v>1</v>
      </c>
      <c r="E5" s="296" t="s">
        <v>2</v>
      </c>
      <c r="F5" s="296" t="s">
        <v>3</v>
      </c>
      <c r="G5" s="296" t="s">
        <v>4</v>
      </c>
      <c r="H5" s="296" t="s">
        <v>5</v>
      </c>
      <c r="I5" s="296" t="s">
        <v>8</v>
      </c>
      <c r="J5" s="296" t="s">
        <v>9</v>
      </c>
      <c r="K5" s="296" t="s">
        <v>10</v>
      </c>
      <c r="L5" s="296" t="s">
        <v>11</v>
      </c>
      <c r="M5" s="296" t="s">
        <v>12</v>
      </c>
      <c r="N5" s="296" t="s">
        <v>13</v>
      </c>
      <c r="O5" s="296" t="s">
        <v>354</v>
      </c>
      <c r="P5" s="296" t="s">
        <v>355</v>
      </c>
      <c r="Q5" s="296" t="s">
        <v>356</v>
      </c>
      <c r="R5" s="297" t="s">
        <v>357</v>
      </c>
      <c r="S5" s="298" t="s">
        <v>358</v>
      </c>
    </row>
    <row r="6" spans="1:19" s="299" customFormat="1" ht="99" customHeight="1">
      <c r="A6" s="300"/>
      <c r="B6" s="560" t="s">
        <v>359</v>
      </c>
      <c r="C6" s="556">
        <v>0</v>
      </c>
      <c r="D6" s="557"/>
      <c r="E6" s="556">
        <v>0.2</v>
      </c>
      <c r="F6" s="557"/>
      <c r="G6" s="556">
        <v>0.35</v>
      </c>
      <c r="H6" s="557"/>
      <c r="I6" s="556">
        <v>0.5</v>
      </c>
      <c r="J6" s="557"/>
      <c r="K6" s="556">
        <v>0.75</v>
      </c>
      <c r="L6" s="557"/>
      <c r="M6" s="556">
        <v>1</v>
      </c>
      <c r="N6" s="557"/>
      <c r="O6" s="556">
        <v>1.5</v>
      </c>
      <c r="P6" s="557"/>
      <c r="Q6" s="556">
        <v>2.5</v>
      </c>
      <c r="R6" s="557"/>
      <c r="S6" s="558" t="s">
        <v>245</v>
      </c>
    </row>
    <row r="7" spans="1:19" s="299" customFormat="1" ht="30.75" customHeight="1">
      <c r="A7" s="300"/>
      <c r="B7" s="561"/>
      <c r="C7" s="290" t="s">
        <v>248</v>
      </c>
      <c r="D7" s="290" t="s">
        <v>247</v>
      </c>
      <c r="E7" s="290" t="s">
        <v>248</v>
      </c>
      <c r="F7" s="290" t="s">
        <v>247</v>
      </c>
      <c r="G7" s="290" t="s">
        <v>248</v>
      </c>
      <c r="H7" s="290" t="s">
        <v>247</v>
      </c>
      <c r="I7" s="290" t="s">
        <v>248</v>
      </c>
      <c r="J7" s="290" t="s">
        <v>247</v>
      </c>
      <c r="K7" s="290" t="s">
        <v>248</v>
      </c>
      <c r="L7" s="290" t="s">
        <v>247</v>
      </c>
      <c r="M7" s="290" t="s">
        <v>248</v>
      </c>
      <c r="N7" s="290" t="s">
        <v>247</v>
      </c>
      <c r="O7" s="290" t="s">
        <v>248</v>
      </c>
      <c r="P7" s="290" t="s">
        <v>247</v>
      </c>
      <c r="Q7" s="290" t="s">
        <v>248</v>
      </c>
      <c r="R7" s="290" t="s">
        <v>247</v>
      </c>
      <c r="S7" s="559"/>
    </row>
    <row r="8" spans="1:19" s="168" customFormat="1">
      <c r="A8" s="166">
        <v>1</v>
      </c>
      <c r="B8" s="1" t="s">
        <v>93</v>
      </c>
      <c r="C8" s="509">
        <v>201184463.24000001</v>
      </c>
      <c r="D8" s="509">
        <v>0</v>
      </c>
      <c r="E8" s="509">
        <v>0</v>
      </c>
      <c r="F8" s="509">
        <v>0</v>
      </c>
      <c r="G8" s="509">
        <v>0</v>
      </c>
      <c r="H8" s="509">
        <v>0</v>
      </c>
      <c r="I8" s="509">
        <v>0</v>
      </c>
      <c r="J8" s="509">
        <v>0</v>
      </c>
      <c r="K8" s="509">
        <v>0</v>
      </c>
      <c r="L8" s="509"/>
      <c r="M8" s="509">
        <v>221075463.2114</v>
      </c>
      <c r="N8" s="509"/>
      <c r="O8" s="509">
        <v>0</v>
      </c>
      <c r="P8" s="509"/>
      <c r="Q8" s="509">
        <v>0</v>
      </c>
      <c r="R8" s="509"/>
      <c r="S8" s="509">
        <v>221075463.2114</v>
      </c>
    </row>
    <row r="9" spans="1:19" s="168" customFormat="1">
      <c r="A9" s="166">
        <v>2</v>
      </c>
      <c r="B9" s="1" t="s">
        <v>94</v>
      </c>
      <c r="C9" s="509">
        <v>0</v>
      </c>
      <c r="D9" s="509">
        <v>0</v>
      </c>
      <c r="E9" s="509">
        <v>0</v>
      </c>
      <c r="F9" s="509">
        <v>0</v>
      </c>
      <c r="G9" s="509">
        <v>0</v>
      </c>
      <c r="H9" s="509">
        <v>0</v>
      </c>
      <c r="I9" s="509">
        <v>0</v>
      </c>
      <c r="J9" s="509">
        <v>0</v>
      </c>
      <c r="K9" s="509">
        <v>0</v>
      </c>
      <c r="L9" s="509"/>
      <c r="M9" s="509">
        <v>0</v>
      </c>
      <c r="N9" s="509"/>
      <c r="O9" s="509">
        <v>0</v>
      </c>
      <c r="P9" s="509"/>
      <c r="Q9" s="509">
        <v>0</v>
      </c>
      <c r="R9" s="509"/>
      <c r="S9" s="509">
        <v>0</v>
      </c>
    </row>
    <row r="10" spans="1:19" s="168" customFormat="1">
      <c r="A10" s="166">
        <v>3</v>
      </c>
      <c r="B10" s="1" t="s">
        <v>265</v>
      </c>
      <c r="C10" s="509">
        <v>0</v>
      </c>
      <c r="D10" s="509">
        <v>0</v>
      </c>
      <c r="E10" s="509">
        <v>0</v>
      </c>
      <c r="F10" s="509">
        <v>0</v>
      </c>
      <c r="G10" s="509">
        <v>0</v>
      </c>
      <c r="H10" s="509">
        <v>0</v>
      </c>
      <c r="I10" s="509">
        <v>0</v>
      </c>
      <c r="J10" s="509">
        <v>0</v>
      </c>
      <c r="K10" s="509">
        <v>0</v>
      </c>
      <c r="L10" s="509">
        <v>0</v>
      </c>
      <c r="M10" s="509">
        <v>484513.7697</v>
      </c>
      <c r="N10" s="509">
        <v>0</v>
      </c>
      <c r="O10" s="509">
        <v>0</v>
      </c>
      <c r="P10" s="509">
        <v>0</v>
      </c>
      <c r="Q10" s="509">
        <v>0</v>
      </c>
      <c r="R10" s="509">
        <v>0</v>
      </c>
      <c r="S10" s="509">
        <v>484513.7697</v>
      </c>
    </row>
    <row r="11" spans="1:19" s="168" customFormat="1">
      <c r="A11" s="166">
        <v>4</v>
      </c>
      <c r="B11" s="1" t="s">
        <v>95</v>
      </c>
      <c r="C11" s="509">
        <v>0</v>
      </c>
      <c r="D11" s="509">
        <v>0</v>
      </c>
      <c r="E11" s="509">
        <v>0</v>
      </c>
      <c r="F11" s="509">
        <v>0</v>
      </c>
      <c r="G11" s="509">
        <v>0</v>
      </c>
      <c r="H11" s="509">
        <v>0</v>
      </c>
      <c r="I11" s="509">
        <v>0</v>
      </c>
      <c r="J11" s="509">
        <v>0</v>
      </c>
      <c r="K11" s="509">
        <v>0</v>
      </c>
      <c r="L11" s="509"/>
      <c r="M11" s="509">
        <v>0</v>
      </c>
      <c r="N11" s="509"/>
      <c r="O11" s="509">
        <v>0</v>
      </c>
      <c r="P11" s="509"/>
      <c r="Q11" s="509">
        <v>0</v>
      </c>
      <c r="R11" s="509"/>
      <c r="S11" s="509">
        <v>0</v>
      </c>
    </row>
    <row r="12" spans="1:19" s="168" customFormat="1">
      <c r="A12" s="166">
        <v>5</v>
      </c>
      <c r="B12" s="1" t="s">
        <v>96</v>
      </c>
      <c r="C12" s="509">
        <v>0</v>
      </c>
      <c r="D12" s="509">
        <v>0</v>
      </c>
      <c r="E12" s="509">
        <v>0</v>
      </c>
      <c r="F12" s="509">
        <v>0</v>
      </c>
      <c r="G12" s="509">
        <v>0</v>
      </c>
      <c r="H12" s="509">
        <v>0</v>
      </c>
      <c r="I12" s="509">
        <v>0</v>
      </c>
      <c r="J12" s="509">
        <v>0</v>
      </c>
      <c r="K12" s="509">
        <v>0</v>
      </c>
      <c r="L12" s="509"/>
      <c r="M12" s="509">
        <v>0</v>
      </c>
      <c r="N12" s="509"/>
      <c r="O12" s="509">
        <v>0</v>
      </c>
      <c r="P12" s="509"/>
      <c r="Q12" s="509">
        <v>0</v>
      </c>
      <c r="R12" s="509"/>
      <c r="S12" s="509">
        <v>0</v>
      </c>
    </row>
    <row r="13" spans="1:19" s="168" customFormat="1">
      <c r="A13" s="166">
        <v>6</v>
      </c>
      <c r="B13" s="1" t="s">
        <v>97</v>
      </c>
      <c r="C13" s="509">
        <v>0</v>
      </c>
      <c r="D13" s="509">
        <v>0</v>
      </c>
      <c r="E13" s="509">
        <v>79952228.775199994</v>
      </c>
      <c r="F13" s="509">
        <v>0</v>
      </c>
      <c r="G13" s="509">
        <v>0</v>
      </c>
      <c r="H13" s="509">
        <v>0</v>
      </c>
      <c r="I13" s="509">
        <v>4371457.8762999997</v>
      </c>
      <c r="J13" s="509">
        <v>0</v>
      </c>
      <c r="K13" s="509">
        <v>0</v>
      </c>
      <c r="L13" s="509"/>
      <c r="M13" s="509">
        <v>380717.30900000001</v>
      </c>
      <c r="N13" s="509"/>
      <c r="O13" s="509">
        <v>0</v>
      </c>
      <c r="P13" s="509"/>
      <c r="Q13" s="509">
        <v>0</v>
      </c>
      <c r="R13" s="509"/>
      <c r="S13" s="509">
        <v>18556892.002190001</v>
      </c>
    </row>
    <row r="14" spans="1:19" s="168" customFormat="1">
      <c r="A14" s="166">
        <v>7</v>
      </c>
      <c r="B14" s="1" t="s">
        <v>98</v>
      </c>
      <c r="C14" s="509">
        <v>0</v>
      </c>
      <c r="D14" s="509">
        <v>0</v>
      </c>
      <c r="E14" s="509">
        <v>0</v>
      </c>
      <c r="F14" s="509">
        <v>0</v>
      </c>
      <c r="G14" s="509">
        <v>0</v>
      </c>
      <c r="H14" s="509">
        <v>8000</v>
      </c>
      <c r="I14" s="509">
        <v>0</v>
      </c>
      <c r="J14" s="509">
        <v>0</v>
      </c>
      <c r="K14" s="509">
        <v>0</v>
      </c>
      <c r="L14" s="509">
        <v>801066.87045000005</v>
      </c>
      <c r="M14" s="509">
        <v>698529894.63836145</v>
      </c>
      <c r="N14" s="509">
        <v>71408206.020889893</v>
      </c>
      <c r="O14" s="509">
        <v>0</v>
      </c>
      <c r="P14" s="509">
        <v>80503.685100000002</v>
      </c>
      <c r="Q14" s="509">
        <v>0</v>
      </c>
      <c r="R14" s="509">
        <v>0</v>
      </c>
      <c r="S14" s="509">
        <v>770662456.33973885</v>
      </c>
    </row>
    <row r="15" spans="1:19" s="168" customFormat="1">
      <c r="A15" s="166">
        <v>8</v>
      </c>
      <c r="B15" s="1" t="s">
        <v>99</v>
      </c>
      <c r="C15" s="509">
        <v>0</v>
      </c>
      <c r="D15" s="509">
        <v>0</v>
      </c>
      <c r="E15" s="509">
        <v>0</v>
      </c>
      <c r="F15" s="509">
        <v>0</v>
      </c>
      <c r="G15" s="509">
        <v>0</v>
      </c>
      <c r="H15" s="509">
        <v>25000</v>
      </c>
      <c r="I15" s="509">
        <v>0</v>
      </c>
      <c r="J15" s="509">
        <v>0</v>
      </c>
      <c r="K15" s="509">
        <v>112886124.5108763</v>
      </c>
      <c r="L15" s="509">
        <v>344080.13640000037</v>
      </c>
      <c r="M15" s="509">
        <v>0</v>
      </c>
      <c r="N15" s="509">
        <v>120331.66</v>
      </c>
      <c r="O15" s="509">
        <v>0</v>
      </c>
      <c r="P15" s="509">
        <v>21737.075000000008</v>
      </c>
      <c r="Q15" s="509">
        <v>0</v>
      </c>
      <c r="R15" s="509">
        <v>0</v>
      </c>
      <c r="S15" s="509">
        <v>85084340.75795722</v>
      </c>
    </row>
    <row r="16" spans="1:19" s="168" customFormat="1">
      <c r="A16" s="166">
        <v>9</v>
      </c>
      <c r="B16" s="1" t="s">
        <v>100</v>
      </c>
      <c r="C16" s="509">
        <v>0</v>
      </c>
      <c r="D16" s="509">
        <v>0</v>
      </c>
      <c r="E16" s="509">
        <v>0</v>
      </c>
      <c r="F16" s="509">
        <v>0</v>
      </c>
      <c r="G16" s="509">
        <v>31308648.154200502</v>
      </c>
      <c r="H16" s="509">
        <v>0</v>
      </c>
      <c r="I16" s="509">
        <v>1121361.9211426999</v>
      </c>
      <c r="J16" s="509">
        <v>0</v>
      </c>
      <c r="K16" s="509">
        <v>0</v>
      </c>
      <c r="L16" s="509">
        <v>0</v>
      </c>
      <c r="M16" s="509">
        <v>26112.975605600001</v>
      </c>
      <c r="N16" s="509">
        <v>0</v>
      </c>
      <c r="O16" s="509">
        <v>0</v>
      </c>
      <c r="P16" s="509">
        <v>0</v>
      </c>
      <c r="Q16" s="509">
        <v>0</v>
      </c>
      <c r="R16" s="509">
        <v>0</v>
      </c>
      <c r="S16" s="509">
        <v>11544820.790147126</v>
      </c>
    </row>
    <row r="17" spans="1:19" s="168" customFormat="1">
      <c r="A17" s="166">
        <v>10</v>
      </c>
      <c r="B17" s="1" t="s">
        <v>101</v>
      </c>
      <c r="C17" s="509">
        <v>0</v>
      </c>
      <c r="D17" s="509">
        <v>0</v>
      </c>
      <c r="E17" s="509">
        <v>0</v>
      </c>
      <c r="F17" s="509">
        <v>0</v>
      </c>
      <c r="G17" s="509">
        <v>0</v>
      </c>
      <c r="H17" s="509">
        <v>0</v>
      </c>
      <c r="I17" s="509">
        <v>0</v>
      </c>
      <c r="J17" s="509">
        <v>0</v>
      </c>
      <c r="K17" s="509">
        <v>0</v>
      </c>
      <c r="L17" s="509">
        <v>0</v>
      </c>
      <c r="M17" s="509">
        <v>33280011.616961502</v>
      </c>
      <c r="N17" s="509">
        <v>0</v>
      </c>
      <c r="O17" s="509">
        <v>23749769.214400601</v>
      </c>
      <c r="P17" s="509">
        <v>0</v>
      </c>
      <c r="Q17" s="509">
        <v>0</v>
      </c>
      <c r="R17" s="509">
        <v>0</v>
      </c>
      <c r="S17" s="509">
        <v>68904665.438562393</v>
      </c>
    </row>
    <row r="18" spans="1:19" s="168" customFormat="1">
      <c r="A18" s="166">
        <v>11</v>
      </c>
      <c r="B18" s="1" t="s">
        <v>102</v>
      </c>
      <c r="C18" s="509">
        <v>0</v>
      </c>
      <c r="D18" s="509">
        <v>0</v>
      </c>
      <c r="E18" s="509">
        <v>0</v>
      </c>
      <c r="F18" s="509">
        <v>0</v>
      </c>
      <c r="G18" s="509">
        <v>0</v>
      </c>
      <c r="H18" s="509">
        <v>0</v>
      </c>
      <c r="I18" s="509">
        <v>0</v>
      </c>
      <c r="J18" s="509">
        <v>0</v>
      </c>
      <c r="K18" s="509">
        <v>0</v>
      </c>
      <c r="L18" s="509">
        <v>4335.4469999999992</v>
      </c>
      <c r="M18" s="509">
        <v>22313821.465077501</v>
      </c>
      <c r="N18" s="509">
        <v>15347.33</v>
      </c>
      <c r="O18" s="509">
        <v>7199739.3601927999</v>
      </c>
      <c r="P18" s="509">
        <v>122614.35500000003</v>
      </c>
      <c r="Q18" s="509">
        <v>8154347.7019999996</v>
      </c>
      <c r="R18" s="509">
        <v>0</v>
      </c>
      <c r="S18" s="509">
        <v>53701820.208116695</v>
      </c>
    </row>
    <row r="19" spans="1:19" s="168" customFormat="1">
      <c r="A19" s="166">
        <v>12</v>
      </c>
      <c r="B19" s="1" t="s">
        <v>103</v>
      </c>
      <c r="C19" s="509">
        <v>0</v>
      </c>
      <c r="D19" s="509">
        <v>0</v>
      </c>
      <c r="E19" s="509">
        <v>0</v>
      </c>
      <c r="F19" s="509">
        <v>0</v>
      </c>
      <c r="G19" s="509">
        <v>0</v>
      </c>
      <c r="H19" s="509">
        <v>0</v>
      </c>
      <c r="I19" s="509">
        <v>0</v>
      </c>
      <c r="J19" s="509">
        <v>0</v>
      </c>
      <c r="K19" s="509">
        <v>0</v>
      </c>
      <c r="L19" s="509">
        <v>124786.96999999999</v>
      </c>
      <c r="M19" s="509">
        <v>25209521.8816</v>
      </c>
      <c r="N19" s="509">
        <v>9225754.0721199978</v>
      </c>
      <c r="O19" s="509">
        <v>0</v>
      </c>
      <c r="P19" s="509">
        <v>0</v>
      </c>
      <c r="Q19" s="509">
        <v>0</v>
      </c>
      <c r="R19" s="509">
        <v>0</v>
      </c>
      <c r="S19" s="509">
        <v>34528866.181219995</v>
      </c>
    </row>
    <row r="20" spans="1:19" s="168" customFormat="1">
      <c r="A20" s="166">
        <v>13</v>
      </c>
      <c r="B20" s="1" t="s">
        <v>244</v>
      </c>
      <c r="C20" s="509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09">
        <v>0</v>
      </c>
      <c r="J20" s="509">
        <v>0</v>
      </c>
      <c r="K20" s="509">
        <v>0</v>
      </c>
      <c r="L20" s="509"/>
      <c r="M20" s="509">
        <v>0</v>
      </c>
      <c r="N20" s="509"/>
      <c r="O20" s="509">
        <v>0</v>
      </c>
      <c r="P20" s="509"/>
      <c r="Q20" s="509">
        <v>0</v>
      </c>
      <c r="R20" s="509"/>
      <c r="S20" s="509">
        <v>0</v>
      </c>
    </row>
    <row r="21" spans="1:19" s="168" customFormat="1">
      <c r="A21" s="166">
        <v>14</v>
      </c>
      <c r="B21" s="1" t="s">
        <v>105</v>
      </c>
      <c r="C21" s="509">
        <v>44086873.623300001</v>
      </c>
      <c r="D21" s="509">
        <v>0</v>
      </c>
      <c r="E21" s="509">
        <v>0</v>
      </c>
      <c r="F21" s="509">
        <v>0</v>
      </c>
      <c r="G21" s="509">
        <v>0</v>
      </c>
      <c r="H21" s="509">
        <v>35960.566200000001</v>
      </c>
      <c r="I21" s="509">
        <v>0</v>
      </c>
      <c r="J21" s="509">
        <v>24000</v>
      </c>
      <c r="K21" s="509">
        <v>0</v>
      </c>
      <c r="L21" s="509">
        <v>1057989.1050000004</v>
      </c>
      <c r="M21" s="509">
        <v>183230074.13667202</v>
      </c>
      <c r="N21" s="509">
        <v>3804294.4038999998</v>
      </c>
      <c r="O21" s="509">
        <v>0</v>
      </c>
      <c r="P21" s="509">
        <v>236153.30900000001</v>
      </c>
      <c r="Q21" s="509">
        <v>17000000</v>
      </c>
      <c r="R21" s="509">
        <v>0</v>
      </c>
      <c r="S21" s="509">
        <v>230706676.530992</v>
      </c>
    </row>
    <row r="22" spans="1:19" ht="13.5" thickBot="1">
      <c r="A22" s="169"/>
      <c r="B22" s="170" t="s">
        <v>106</v>
      </c>
      <c r="C22" s="510">
        <v>245271336.86330003</v>
      </c>
      <c r="D22" s="510">
        <v>0</v>
      </c>
      <c r="E22" s="510">
        <v>79952228.775199994</v>
      </c>
      <c r="F22" s="510">
        <v>0</v>
      </c>
      <c r="G22" s="510">
        <v>31308648.154200502</v>
      </c>
      <c r="H22" s="510">
        <v>68960.566200000001</v>
      </c>
      <c r="I22" s="510">
        <v>5492819.7974426998</v>
      </c>
      <c r="J22" s="510">
        <v>24000</v>
      </c>
      <c r="K22" s="510">
        <v>112886124.5108763</v>
      </c>
      <c r="L22" s="510">
        <v>2332258.5288500008</v>
      </c>
      <c r="M22" s="510">
        <v>1184530131.0043781</v>
      </c>
      <c r="N22" s="510">
        <v>84573933.486909881</v>
      </c>
      <c r="O22" s="510">
        <v>30949508.574593402</v>
      </c>
      <c r="P22" s="510">
        <v>461008.42410000006</v>
      </c>
      <c r="Q22" s="510">
        <v>25154347.702</v>
      </c>
      <c r="R22" s="510">
        <v>0</v>
      </c>
      <c r="S22" s="510">
        <v>1495250515.2300243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C7" sqref="C7:V2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1"/>
  </cols>
  <sheetData>
    <row r="1" spans="1:22">
      <c r="A1" s="2" t="s">
        <v>30</v>
      </c>
      <c r="B1" s="3" t="str">
        <f>'Info '!C2</f>
        <v>JSC "BasisBank"</v>
      </c>
    </row>
    <row r="2" spans="1:22">
      <c r="A2" s="2" t="s">
        <v>31</v>
      </c>
      <c r="B2" s="448">
        <v>44286</v>
      </c>
    </row>
    <row r="4" spans="1:22" ht="13.5" thickBot="1">
      <c r="A4" s="4" t="s">
        <v>362</v>
      </c>
      <c r="B4" s="172" t="s">
        <v>92</v>
      </c>
      <c r="V4" s="53" t="s">
        <v>73</v>
      </c>
    </row>
    <row r="5" spans="1:22" ht="12.75" customHeight="1">
      <c r="A5" s="173"/>
      <c r="B5" s="174"/>
      <c r="C5" s="562" t="s">
        <v>273</v>
      </c>
      <c r="D5" s="563"/>
      <c r="E5" s="563"/>
      <c r="F5" s="563"/>
      <c r="G5" s="563"/>
      <c r="H5" s="563"/>
      <c r="I5" s="563"/>
      <c r="J5" s="563"/>
      <c r="K5" s="563"/>
      <c r="L5" s="564"/>
      <c r="M5" s="565" t="s">
        <v>274</v>
      </c>
      <c r="N5" s="566"/>
      <c r="O5" s="566"/>
      <c r="P5" s="566"/>
      <c r="Q5" s="566"/>
      <c r="R5" s="566"/>
      <c r="S5" s="567"/>
      <c r="T5" s="570" t="s">
        <v>360</v>
      </c>
      <c r="U5" s="570" t="s">
        <v>361</v>
      </c>
      <c r="V5" s="568" t="s">
        <v>118</v>
      </c>
    </row>
    <row r="6" spans="1:22" s="104" customFormat="1" ht="102">
      <c r="A6" s="101"/>
      <c r="B6" s="175"/>
      <c r="C6" s="176" t="s">
        <v>107</v>
      </c>
      <c r="D6" s="266" t="s">
        <v>108</v>
      </c>
      <c r="E6" s="203" t="s">
        <v>276</v>
      </c>
      <c r="F6" s="203" t="s">
        <v>277</v>
      </c>
      <c r="G6" s="266" t="s">
        <v>280</v>
      </c>
      <c r="H6" s="266" t="s">
        <v>275</v>
      </c>
      <c r="I6" s="266" t="s">
        <v>109</v>
      </c>
      <c r="J6" s="266" t="s">
        <v>110</v>
      </c>
      <c r="K6" s="177" t="s">
        <v>111</v>
      </c>
      <c r="L6" s="178" t="s">
        <v>112</v>
      </c>
      <c r="M6" s="176" t="s">
        <v>278</v>
      </c>
      <c r="N6" s="177" t="s">
        <v>113</v>
      </c>
      <c r="O6" s="177" t="s">
        <v>114</v>
      </c>
      <c r="P6" s="177" t="s">
        <v>115</v>
      </c>
      <c r="Q6" s="177" t="s">
        <v>116</v>
      </c>
      <c r="R6" s="177" t="s">
        <v>117</v>
      </c>
      <c r="S6" s="292" t="s">
        <v>279</v>
      </c>
      <c r="T6" s="571"/>
      <c r="U6" s="571"/>
      <c r="V6" s="569"/>
    </row>
    <row r="7" spans="1:22" s="168" customFormat="1">
      <c r="A7" s="179">
        <v>1</v>
      </c>
      <c r="B7" s="1" t="s">
        <v>93</v>
      </c>
      <c r="C7" s="180"/>
      <c r="D7" s="167">
        <v>0</v>
      </c>
      <c r="E7" s="167"/>
      <c r="F7" s="167"/>
      <c r="G7" s="167"/>
      <c r="H7" s="167"/>
      <c r="I7" s="167"/>
      <c r="J7" s="167"/>
      <c r="K7" s="167"/>
      <c r="L7" s="181"/>
      <c r="M7" s="180"/>
      <c r="N7" s="167"/>
      <c r="O7" s="167"/>
      <c r="P7" s="167"/>
      <c r="Q7" s="167"/>
      <c r="R7" s="167"/>
      <c r="S7" s="181"/>
      <c r="T7" s="301">
        <v>0</v>
      </c>
      <c r="U7" s="301"/>
      <c r="V7" s="182">
        <v>0</v>
      </c>
    </row>
    <row r="8" spans="1:22" s="168" customFormat="1">
      <c r="A8" s="179">
        <v>2</v>
      </c>
      <c r="B8" s="1" t="s">
        <v>94</v>
      </c>
      <c r="C8" s="180"/>
      <c r="D8" s="167">
        <v>0</v>
      </c>
      <c r="E8" s="167"/>
      <c r="F8" s="167"/>
      <c r="G8" s="167"/>
      <c r="H8" s="167"/>
      <c r="I8" s="167"/>
      <c r="J8" s="167"/>
      <c r="K8" s="167"/>
      <c r="L8" s="181"/>
      <c r="M8" s="180"/>
      <c r="N8" s="167"/>
      <c r="O8" s="167"/>
      <c r="P8" s="167"/>
      <c r="Q8" s="167"/>
      <c r="R8" s="167"/>
      <c r="S8" s="181"/>
      <c r="T8" s="301">
        <v>0</v>
      </c>
      <c r="U8" s="301"/>
      <c r="V8" s="182">
        <v>0</v>
      </c>
    </row>
    <row r="9" spans="1:22" s="168" customFormat="1">
      <c r="A9" s="179">
        <v>3</v>
      </c>
      <c r="B9" s="1" t="s">
        <v>266</v>
      </c>
      <c r="C9" s="180"/>
      <c r="D9" s="167">
        <v>0</v>
      </c>
      <c r="E9" s="167"/>
      <c r="F9" s="167"/>
      <c r="G9" s="167"/>
      <c r="H9" s="167"/>
      <c r="I9" s="167"/>
      <c r="J9" s="167"/>
      <c r="K9" s="167"/>
      <c r="L9" s="181"/>
      <c r="M9" s="180"/>
      <c r="N9" s="167"/>
      <c r="O9" s="167"/>
      <c r="P9" s="167"/>
      <c r="Q9" s="167"/>
      <c r="R9" s="167"/>
      <c r="S9" s="181"/>
      <c r="T9" s="301">
        <v>0</v>
      </c>
      <c r="U9" s="301"/>
      <c r="V9" s="182">
        <v>0</v>
      </c>
    </row>
    <row r="10" spans="1:22" s="168" customFormat="1">
      <c r="A10" s="179">
        <v>4</v>
      </c>
      <c r="B10" s="1" t="s">
        <v>95</v>
      </c>
      <c r="C10" s="180"/>
      <c r="D10" s="167">
        <v>0</v>
      </c>
      <c r="E10" s="167"/>
      <c r="F10" s="167"/>
      <c r="G10" s="167"/>
      <c r="H10" s="167"/>
      <c r="I10" s="167"/>
      <c r="J10" s="167"/>
      <c r="K10" s="167"/>
      <c r="L10" s="181"/>
      <c r="M10" s="180"/>
      <c r="N10" s="167"/>
      <c r="O10" s="167"/>
      <c r="P10" s="167"/>
      <c r="Q10" s="167"/>
      <c r="R10" s="167"/>
      <c r="S10" s="181"/>
      <c r="T10" s="301">
        <v>0</v>
      </c>
      <c r="U10" s="301"/>
      <c r="V10" s="182">
        <v>0</v>
      </c>
    </row>
    <row r="11" spans="1:22" s="168" customFormat="1">
      <c r="A11" s="179">
        <v>5</v>
      </c>
      <c r="B11" s="1" t="s">
        <v>96</v>
      </c>
      <c r="C11" s="180"/>
      <c r="D11" s="167">
        <v>0</v>
      </c>
      <c r="E11" s="167"/>
      <c r="F11" s="167"/>
      <c r="G11" s="167"/>
      <c r="H11" s="167"/>
      <c r="I11" s="167"/>
      <c r="J11" s="167"/>
      <c r="K11" s="167"/>
      <c r="L11" s="181"/>
      <c r="M11" s="180"/>
      <c r="N11" s="167"/>
      <c r="O11" s="167"/>
      <c r="P11" s="167"/>
      <c r="Q11" s="167"/>
      <c r="R11" s="167"/>
      <c r="S11" s="181"/>
      <c r="T11" s="301">
        <v>0</v>
      </c>
      <c r="U11" s="301"/>
      <c r="V11" s="182">
        <v>0</v>
      </c>
    </row>
    <row r="12" spans="1:22" s="168" customFormat="1">
      <c r="A12" s="179">
        <v>6</v>
      </c>
      <c r="B12" s="1" t="s">
        <v>97</v>
      </c>
      <c r="C12" s="180"/>
      <c r="D12" s="167">
        <v>0</v>
      </c>
      <c r="E12" s="167"/>
      <c r="F12" s="167"/>
      <c r="G12" s="167"/>
      <c r="H12" s="167"/>
      <c r="I12" s="167"/>
      <c r="J12" s="167"/>
      <c r="K12" s="167"/>
      <c r="L12" s="181"/>
      <c r="M12" s="180"/>
      <c r="N12" s="167"/>
      <c r="O12" s="167"/>
      <c r="P12" s="167"/>
      <c r="Q12" s="167"/>
      <c r="R12" s="167"/>
      <c r="S12" s="181"/>
      <c r="T12" s="301">
        <v>0</v>
      </c>
      <c r="U12" s="301"/>
      <c r="V12" s="182">
        <v>0</v>
      </c>
    </row>
    <row r="13" spans="1:22" s="168" customFormat="1">
      <c r="A13" s="179">
        <v>7</v>
      </c>
      <c r="B13" s="1" t="s">
        <v>98</v>
      </c>
      <c r="C13" s="180"/>
      <c r="D13" s="167">
        <v>62521234.206996977</v>
      </c>
      <c r="E13" s="167"/>
      <c r="F13" s="167"/>
      <c r="G13" s="167"/>
      <c r="H13" s="167"/>
      <c r="I13" s="167"/>
      <c r="J13" s="167"/>
      <c r="K13" s="167"/>
      <c r="L13" s="181"/>
      <c r="M13" s="180"/>
      <c r="N13" s="167"/>
      <c r="O13" s="167"/>
      <c r="P13" s="167"/>
      <c r="Q13" s="167"/>
      <c r="R13" s="167"/>
      <c r="S13" s="181"/>
      <c r="T13" s="301">
        <v>52498811.376349799</v>
      </c>
      <c r="U13" s="301">
        <v>10022422.830647182</v>
      </c>
      <c r="V13" s="182">
        <v>62521234.206996977</v>
      </c>
    </row>
    <row r="14" spans="1:22" s="168" customFormat="1">
      <c r="A14" s="179">
        <v>8</v>
      </c>
      <c r="B14" s="1" t="s">
        <v>99</v>
      </c>
      <c r="C14" s="180"/>
      <c r="D14" s="167">
        <v>731723.47791989997</v>
      </c>
      <c r="E14" s="167"/>
      <c r="F14" s="167"/>
      <c r="G14" s="167"/>
      <c r="H14" s="167"/>
      <c r="I14" s="167"/>
      <c r="J14" s="167"/>
      <c r="K14" s="167"/>
      <c r="L14" s="181"/>
      <c r="M14" s="180"/>
      <c r="N14" s="167"/>
      <c r="O14" s="167"/>
      <c r="P14" s="167"/>
      <c r="Q14" s="167"/>
      <c r="R14" s="167"/>
      <c r="S14" s="181"/>
      <c r="T14" s="301">
        <v>728723.47791989997</v>
      </c>
      <c r="U14" s="301">
        <v>3000</v>
      </c>
      <c r="V14" s="182">
        <v>731723.47791989997</v>
      </c>
    </row>
    <row r="15" spans="1:22" s="168" customFormat="1">
      <c r="A15" s="179">
        <v>9</v>
      </c>
      <c r="B15" s="1" t="s">
        <v>100</v>
      </c>
      <c r="C15" s="180"/>
      <c r="D15" s="167">
        <v>0</v>
      </c>
      <c r="E15" s="167"/>
      <c r="F15" s="167"/>
      <c r="G15" s="167"/>
      <c r="H15" s="167"/>
      <c r="I15" s="167"/>
      <c r="J15" s="167"/>
      <c r="K15" s="167"/>
      <c r="L15" s="181"/>
      <c r="M15" s="180"/>
      <c r="N15" s="167"/>
      <c r="O15" s="167"/>
      <c r="P15" s="167"/>
      <c r="Q15" s="167"/>
      <c r="R15" s="167"/>
      <c r="S15" s="181"/>
      <c r="T15" s="301">
        <v>0</v>
      </c>
      <c r="U15" s="301">
        <v>0</v>
      </c>
      <c r="V15" s="182">
        <v>0</v>
      </c>
    </row>
    <row r="16" spans="1:22" s="168" customFormat="1">
      <c r="A16" s="179">
        <v>10</v>
      </c>
      <c r="B16" s="1" t="s">
        <v>101</v>
      </c>
      <c r="C16" s="180"/>
      <c r="D16" s="167">
        <v>0</v>
      </c>
      <c r="E16" s="167"/>
      <c r="F16" s="167"/>
      <c r="G16" s="167"/>
      <c r="H16" s="167"/>
      <c r="I16" s="167"/>
      <c r="J16" s="167"/>
      <c r="K16" s="167"/>
      <c r="L16" s="181"/>
      <c r="M16" s="180"/>
      <c r="N16" s="167"/>
      <c r="O16" s="167"/>
      <c r="P16" s="167"/>
      <c r="Q16" s="167"/>
      <c r="R16" s="167"/>
      <c r="S16" s="181"/>
      <c r="T16" s="301">
        <v>0</v>
      </c>
      <c r="U16" s="301"/>
      <c r="V16" s="182">
        <v>0</v>
      </c>
    </row>
    <row r="17" spans="1:22" s="168" customFormat="1">
      <c r="A17" s="179">
        <v>11</v>
      </c>
      <c r="B17" s="1" t="s">
        <v>102</v>
      </c>
      <c r="C17" s="180"/>
      <c r="D17" s="167">
        <v>4400130.4515789002</v>
      </c>
      <c r="E17" s="167"/>
      <c r="F17" s="167"/>
      <c r="G17" s="167"/>
      <c r="H17" s="167"/>
      <c r="I17" s="167"/>
      <c r="J17" s="167"/>
      <c r="K17" s="167"/>
      <c r="L17" s="181"/>
      <c r="M17" s="180"/>
      <c r="N17" s="167"/>
      <c r="O17" s="167"/>
      <c r="P17" s="167"/>
      <c r="Q17" s="167"/>
      <c r="R17" s="167"/>
      <c r="S17" s="181"/>
      <c r="T17" s="301">
        <v>4400130.4515789002</v>
      </c>
      <c r="U17" s="301">
        <v>0</v>
      </c>
      <c r="V17" s="182">
        <v>4400130.4515789002</v>
      </c>
    </row>
    <row r="18" spans="1:22" s="168" customFormat="1">
      <c r="A18" s="179">
        <v>12</v>
      </c>
      <c r="B18" s="1" t="s">
        <v>103</v>
      </c>
      <c r="C18" s="180"/>
      <c r="D18" s="167">
        <v>2367982.0878355</v>
      </c>
      <c r="E18" s="167"/>
      <c r="F18" s="167"/>
      <c r="G18" s="167"/>
      <c r="H18" s="167"/>
      <c r="I18" s="167"/>
      <c r="J18" s="167"/>
      <c r="K18" s="167"/>
      <c r="L18" s="181"/>
      <c r="M18" s="180"/>
      <c r="N18" s="167"/>
      <c r="O18" s="167"/>
      <c r="P18" s="167"/>
      <c r="Q18" s="167"/>
      <c r="R18" s="167"/>
      <c r="S18" s="181"/>
      <c r="T18" s="301">
        <v>191.94649999999999</v>
      </c>
      <c r="U18" s="301">
        <v>2367790.1413354999</v>
      </c>
      <c r="V18" s="182">
        <v>2367982.0878355</v>
      </c>
    </row>
    <row r="19" spans="1:22" s="168" customFormat="1">
      <c r="A19" s="179">
        <v>13</v>
      </c>
      <c r="B19" s="1" t="s">
        <v>104</v>
      </c>
      <c r="C19" s="180"/>
      <c r="D19" s="167">
        <v>0</v>
      </c>
      <c r="E19" s="167"/>
      <c r="F19" s="167"/>
      <c r="G19" s="167"/>
      <c r="H19" s="167"/>
      <c r="I19" s="167"/>
      <c r="J19" s="167"/>
      <c r="K19" s="167"/>
      <c r="L19" s="181"/>
      <c r="M19" s="180"/>
      <c r="N19" s="167"/>
      <c r="O19" s="167"/>
      <c r="P19" s="167"/>
      <c r="Q19" s="167"/>
      <c r="R19" s="167"/>
      <c r="S19" s="181"/>
      <c r="T19" s="301">
        <v>0</v>
      </c>
      <c r="U19" s="301"/>
      <c r="V19" s="182">
        <v>0</v>
      </c>
    </row>
    <row r="20" spans="1:22" s="168" customFormat="1">
      <c r="A20" s="179">
        <v>14</v>
      </c>
      <c r="B20" s="1" t="s">
        <v>105</v>
      </c>
      <c r="C20" s="180"/>
      <c r="D20" s="167">
        <v>3176408.467457375</v>
      </c>
      <c r="E20" s="167"/>
      <c r="F20" s="167"/>
      <c r="G20" s="167"/>
      <c r="H20" s="167"/>
      <c r="I20" s="167"/>
      <c r="J20" s="167"/>
      <c r="K20" s="167"/>
      <c r="L20" s="181"/>
      <c r="M20" s="180"/>
      <c r="N20" s="167"/>
      <c r="O20" s="167"/>
      <c r="P20" s="167"/>
      <c r="Q20" s="167"/>
      <c r="R20" s="167"/>
      <c r="S20" s="181"/>
      <c r="T20" s="301">
        <v>2029416.9613755001</v>
      </c>
      <c r="U20" s="301">
        <v>1146991.5060818749</v>
      </c>
      <c r="V20" s="182">
        <v>3176408.467457375</v>
      </c>
    </row>
    <row r="21" spans="1:22" ht="13.5" thickBot="1">
      <c r="A21" s="169"/>
      <c r="B21" s="183" t="s">
        <v>106</v>
      </c>
      <c r="C21" s="184">
        <v>0</v>
      </c>
      <c r="D21" s="171">
        <v>73197478.691788644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85">
        <v>0</v>
      </c>
      <c r="M21" s="184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85">
        <v>0</v>
      </c>
      <c r="T21" s="185">
        <v>59657274.213724099</v>
      </c>
      <c r="U21" s="185">
        <v>13540204.478064558</v>
      </c>
      <c r="V21" s="186">
        <v>73197478.691788644</v>
      </c>
    </row>
    <row r="24" spans="1:22">
      <c r="A24" s="7"/>
      <c r="B24" s="7"/>
      <c r="C24" s="79"/>
      <c r="D24" s="79"/>
      <c r="E24" s="79"/>
    </row>
    <row r="25" spans="1:22">
      <c r="A25" s="187"/>
      <c r="B25" s="187"/>
      <c r="C25" s="7"/>
      <c r="D25" s="79"/>
      <c r="E25" s="79"/>
    </row>
    <row r="26" spans="1:22">
      <c r="A26" s="187"/>
      <c r="B26" s="80"/>
      <c r="C26" s="7"/>
      <c r="D26" s="79"/>
      <c r="E26" s="79"/>
    </row>
    <row r="27" spans="1:22">
      <c r="A27" s="187"/>
      <c r="B27" s="187"/>
      <c r="C27" s="7"/>
      <c r="D27" s="79"/>
      <c r="E27" s="79"/>
    </row>
    <row r="28" spans="1:22">
      <c r="A28" s="187"/>
      <c r="B28" s="80"/>
      <c r="C28" s="7"/>
      <c r="D28" s="79"/>
      <c r="E28" s="79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F31" sqref="F3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2" customWidth="1"/>
    <col min="4" max="4" width="14.85546875" style="302" bestFit="1" customWidth="1"/>
    <col min="5" max="5" width="17.7109375" style="302" customWidth="1"/>
    <col min="6" max="6" width="15.85546875" style="302" customWidth="1"/>
    <col min="7" max="7" width="17.42578125" style="302" customWidth="1"/>
    <col min="8" max="8" width="15.28515625" style="302" customWidth="1"/>
    <col min="9" max="16384" width="9.140625" style="51"/>
  </cols>
  <sheetData>
    <row r="1" spans="1:9">
      <c r="A1" s="2" t="s">
        <v>30</v>
      </c>
      <c r="B1" s="4" t="str">
        <f>'Info '!C2</f>
        <v>JSC "BasisBank"</v>
      </c>
      <c r="C1" s="3">
        <f>'Info '!D2</f>
        <v>0</v>
      </c>
    </row>
    <row r="2" spans="1:9">
      <c r="A2" s="2" t="s">
        <v>31</v>
      </c>
      <c r="C2" s="448">
        <v>44286</v>
      </c>
    </row>
    <row r="4" spans="1:9" ht="13.5" thickBot="1">
      <c r="A4" s="2" t="s">
        <v>250</v>
      </c>
      <c r="B4" s="172" t="s">
        <v>372</v>
      </c>
    </row>
    <row r="5" spans="1:9">
      <c r="A5" s="173"/>
      <c r="B5" s="188"/>
      <c r="C5" s="303" t="s">
        <v>0</v>
      </c>
      <c r="D5" s="303" t="s">
        <v>1</v>
      </c>
      <c r="E5" s="303" t="s">
        <v>2</v>
      </c>
      <c r="F5" s="303" t="s">
        <v>3</v>
      </c>
      <c r="G5" s="304" t="s">
        <v>4</v>
      </c>
      <c r="H5" s="305" t="s">
        <v>5</v>
      </c>
      <c r="I5" s="189"/>
    </row>
    <row r="6" spans="1:9" s="189" customFormat="1" ht="12.75" customHeight="1">
      <c r="A6" s="190"/>
      <c r="B6" s="574" t="s">
        <v>249</v>
      </c>
      <c r="C6" s="576" t="s">
        <v>364</v>
      </c>
      <c r="D6" s="578" t="s">
        <v>363</v>
      </c>
      <c r="E6" s="579"/>
      <c r="F6" s="576" t="s">
        <v>368</v>
      </c>
      <c r="G6" s="576" t="s">
        <v>369</v>
      </c>
      <c r="H6" s="572" t="s">
        <v>367</v>
      </c>
    </row>
    <row r="7" spans="1:9" ht="38.25">
      <c r="A7" s="192"/>
      <c r="B7" s="575"/>
      <c r="C7" s="577"/>
      <c r="D7" s="306" t="s">
        <v>366</v>
      </c>
      <c r="E7" s="306" t="s">
        <v>365</v>
      </c>
      <c r="F7" s="577"/>
      <c r="G7" s="577"/>
      <c r="H7" s="573"/>
      <c r="I7" s="189"/>
    </row>
    <row r="8" spans="1:9">
      <c r="A8" s="190">
        <v>1</v>
      </c>
      <c r="B8" s="1" t="s">
        <v>93</v>
      </c>
      <c r="C8" s="511">
        <v>422259926.45140004</v>
      </c>
      <c r="D8" s="512"/>
      <c r="E8" s="511"/>
      <c r="F8" s="511">
        <v>221075463.2114</v>
      </c>
      <c r="G8" s="513">
        <v>221075463.2114</v>
      </c>
      <c r="H8" s="307">
        <v>0.52355302827166261</v>
      </c>
    </row>
    <row r="9" spans="1:9" ht="15" customHeight="1">
      <c r="A9" s="190">
        <v>2</v>
      </c>
      <c r="B9" s="1" t="s">
        <v>94</v>
      </c>
      <c r="C9" s="511">
        <v>0</v>
      </c>
      <c r="D9" s="512"/>
      <c r="E9" s="511"/>
      <c r="F9" s="511">
        <v>0</v>
      </c>
      <c r="G9" s="513">
        <v>0</v>
      </c>
      <c r="H9" s="307"/>
    </row>
    <row r="10" spans="1:9">
      <c r="A10" s="190">
        <v>3</v>
      </c>
      <c r="B10" s="1" t="s">
        <v>266</v>
      </c>
      <c r="C10" s="511">
        <v>484513.7697</v>
      </c>
      <c r="D10" s="512">
        <v>0</v>
      </c>
      <c r="E10" s="511">
        <v>0</v>
      </c>
      <c r="F10" s="511">
        <v>484513.7697</v>
      </c>
      <c r="G10" s="513">
        <v>484513.7697</v>
      </c>
      <c r="H10" s="307">
        <v>1</v>
      </c>
    </row>
    <row r="11" spans="1:9">
      <c r="A11" s="190">
        <v>4</v>
      </c>
      <c r="B11" s="1" t="s">
        <v>95</v>
      </c>
      <c r="C11" s="511">
        <v>0</v>
      </c>
      <c r="D11" s="512"/>
      <c r="E11" s="511"/>
      <c r="F11" s="511">
        <v>0</v>
      </c>
      <c r="G11" s="513">
        <v>0</v>
      </c>
      <c r="H11" s="307"/>
    </row>
    <row r="12" spans="1:9">
      <c r="A12" s="190">
        <v>5</v>
      </c>
      <c r="B12" s="1" t="s">
        <v>96</v>
      </c>
      <c r="C12" s="511">
        <v>0</v>
      </c>
      <c r="D12" s="512"/>
      <c r="E12" s="511"/>
      <c r="F12" s="511">
        <v>0</v>
      </c>
      <c r="G12" s="513">
        <v>0</v>
      </c>
      <c r="H12" s="307"/>
    </row>
    <row r="13" spans="1:9">
      <c r="A13" s="190">
        <v>6</v>
      </c>
      <c r="B13" s="1" t="s">
        <v>97</v>
      </c>
      <c r="C13" s="511">
        <v>84704403.960499987</v>
      </c>
      <c r="D13" s="512"/>
      <c r="E13" s="511"/>
      <c r="F13" s="511">
        <v>18556892.002190001</v>
      </c>
      <c r="G13" s="513">
        <v>18556892.002190001</v>
      </c>
      <c r="H13" s="307">
        <v>0.21907824309635182</v>
      </c>
    </row>
    <row r="14" spans="1:9">
      <c r="A14" s="190">
        <v>7</v>
      </c>
      <c r="B14" s="1" t="s">
        <v>98</v>
      </c>
      <c r="C14" s="511">
        <v>698529894.63836145</v>
      </c>
      <c r="D14" s="512">
        <v>114017646.61029969</v>
      </c>
      <c r="E14" s="511">
        <v>72297776.576439902</v>
      </c>
      <c r="F14" s="511">
        <v>770662456.33973885</v>
      </c>
      <c r="G14" s="513">
        <v>708141222.13274181</v>
      </c>
      <c r="H14" s="307">
        <v>0.91867644167046114</v>
      </c>
    </row>
    <row r="15" spans="1:9">
      <c r="A15" s="190">
        <v>8</v>
      </c>
      <c r="B15" s="1" t="s">
        <v>99</v>
      </c>
      <c r="C15" s="511">
        <v>112886124.5108763</v>
      </c>
      <c r="D15" s="512">
        <v>981248.74279999989</v>
      </c>
      <c r="E15" s="511">
        <v>511148.87139999995</v>
      </c>
      <c r="F15" s="511">
        <v>85084340.75795722</v>
      </c>
      <c r="G15" s="513">
        <v>84352617.280037314</v>
      </c>
      <c r="H15" s="307">
        <v>0.74386812631441468</v>
      </c>
    </row>
    <row r="16" spans="1:9">
      <c r="A16" s="190">
        <v>9</v>
      </c>
      <c r="B16" s="1" t="s">
        <v>100</v>
      </c>
      <c r="C16" s="511">
        <v>32456123.050948802</v>
      </c>
      <c r="D16" s="512">
        <v>0</v>
      </c>
      <c r="E16" s="511">
        <v>0</v>
      </c>
      <c r="F16" s="511">
        <v>11544820.790147126</v>
      </c>
      <c r="G16" s="513">
        <v>11544820.790147126</v>
      </c>
      <c r="H16" s="307">
        <v>0.35570547880978753</v>
      </c>
    </row>
    <row r="17" spans="1:8">
      <c r="A17" s="190">
        <v>10</v>
      </c>
      <c r="B17" s="1" t="s">
        <v>101</v>
      </c>
      <c r="C17" s="511">
        <v>57029780.831362098</v>
      </c>
      <c r="D17" s="512">
        <v>0</v>
      </c>
      <c r="E17" s="511">
        <v>0</v>
      </c>
      <c r="F17" s="511">
        <v>68904665.438562393</v>
      </c>
      <c r="G17" s="513">
        <v>68904665.438562393</v>
      </c>
      <c r="H17" s="307">
        <v>1.2082225187277942</v>
      </c>
    </row>
    <row r="18" spans="1:8">
      <c r="A18" s="190">
        <v>11</v>
      </c>
      <c r="B18" s="1" t="s">
        <v>102</v>
      </c>
      <c r="C18" s="511">
        <v>37667908.527270302</v>
      </c>
      <c r="D18" s="512">
        <v>293189.77999999997</v>
      </c>
      <c r="E18" s="511">
        <v>142297.13199999998</v>
      </c>
      <c r="F18" s="511">
        <v>53701820.208116703</v>
      </c>
      <c r="G18" s="513">
        <v>49301689.756537803</v>
      </c>
      <c r="H18" s="307">
        <v>1.3039254586664757</v>
      </c>
    </row>
    <row r="19" spans="1:8">
      <c r="A19" s="190">
        <v>12</v>
      </c>
      <c r="B19" s="1" t="s">
        <v>103</v>
      </c>
      <c r="C19" s="511">
        <v>25209521.8816</v>
      </c>
      <c r="D19" s="512">
        <v>21011361.203199994</v>
      </c>
      <c r="E19" s="511">
        <v>9350541.0421199985</v>
      </c>
      <c r="F19" s="511">
        <v>34528866.181220002</v>
      </c>
      <c r="G19" s="513">
        <v>32160884.093384501</v>
      </c>
      <c r="H19" s="307">
        <v>0.93057944264653392</v>
      </c>
    </row>
    <row r="20" spans="1:8">
      <c r="A20" s="190">
        <v>13</v>
      </c>
      <c r="B20" s="1" t="s">
        <v>244</v>
      </c>
      <c r="C20" s="511">
        <v>0</v>
      </c>
      <c r="D20" s="512"/>
      <c r="E20" s="511"/>
      <c r="F20" s="511">
        <v>0</v>
      </c>
      <c r="G20" s="513">
        <v>0</v>
      </c>
      <c r="H20" s="307"/>
    </row>
    <row r="21" spans="1:8">
      <c r="A21" s="190">
        <v>14</v>
      </c>
      <c r="B21" s="1" t="s">
        <v>105</v>
      </c>
      <c r="C21" s="511">
        <v>244316947.75997201</v>
      </c>
      <c r="D21" s="512">
        <v>9076137.3682000004</v>
      </c>
      <c r="E21" s="511">
        <v>5158397.3840999994</v>
      </c>
      <c r="F21" s="511">
        <v>230706676.53099203</v>
      </c>
      <c r="G21" s="513">
        <v>227530268.06353465</v>
      </c>
      <c r="H21" s="307">
        <v>0.91203508680240897</v>
      </c>
    </row>
    <row r="22" spans="1:8" ht="13.5" thickBot="1">
      <c r="A22" s="193"/>
      <c r="B22" s="194" t="s">
        <v>106</v>
      </c>
      <c r="C22" s="514">
        <v>1715545145.3819909</v>
      </c>
      <c r="D22" s="514">
        <v>145379583.70449969</v>
      </c>
      <c r="E22" s="514">
        <v>87460161.0060599</v>
      </c>
      <c r="F22" s="514">
        <v>1495250515.2300243</v>
      </c>
      <c r="G22" s="514">
        <v>1422053036.5382357</v>
      </c>
      <c r="H22" s="308">
        <v>0.78871261859291231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5" sqref="A5:B5"/>
    </sheetView>
  </sheetViews>
  <sheetFormatPr defaultColWidth="9.140625" defaultRowHeight="12.75"/>
  <cols>
    <col min="1" max="1" width="10.5703125" style="302" bestFit="1" customWidth="1"/>
    <col min="2" max="2" width="104.140625" style="302" customWidth="1"/>
    <col min="3" max="3" width="12.7109375" style="302" customWidth="1"/>
    <col min="4" max="5" width="13.5703125" style="302" bestFit="1" customWidth="1"/>
    <col min="6" max="11" width="12.7109375" style="302" customWidth="1"/>
    <col min="12" max="16384" width="9.140625" style="302"/>
  </cols>
  <sheetData>
    <row r="1" spans="1:11">
      <c r="A1" s="302" t="s">
        <v>30</v>
      </c>
      <c r="B1" s="3" t="str">
        <f>'Info '!C2</f>
        <v>JSC "BasisBank"</v>
      </c>
    </row>
    <row r="2" spans="1:11">
      <c r="A2" s="302" t="s">
        <v>31</v>
      </c>
      <c r="B2" s="448">
        <v>44286</v>
      </c>
      <c r="C2" s="321"/>
      <c r="D2" s="321"/>
    </row>
    <row r="3" spans="1:11">
      <c r="B3" s="321"/>
      <c r="C3" s="321"/>
      <c r="D3" s="321"/>
    </row>
    <row r="4" spans="1:11" ht="13.5" thickBot="1">
      <c r="A4" s="302" t="s">
        <v>539</v>
      </c>
      <c r="B4" s="347" t="s">
        <v>373</v>
      </c>
      <c r="C4" s="321"/>
      <c r="D4" s="321"/>
    </row>
    <row r="5" spans="1:11" ht="30" customHeight="1">
      <c r="A5" s="580"/>
      <c r="B5" s="581"/>
      <c r="C5" s="582" t="s">
        <v>425</v>
      </c>
      <c r="D5" s="582"/>
      <c r="E5" s="582"/>
      <c r="F5" s="582" t="s">
        <v>426</v>
      </c>
      <c r="G5" s="582"/>
      <c r="H5" s="582"/>
      <c r="I5" s="582" t="s">
        <v>427</v>
      </c>
      <c r="J5" s="582"/>
      <c r="K5" s="583"/>
    </row>
    <row r="6" spans="1:11">
      <c r="A6" s="322"/>
      <c r="B6" s="323"/>
      <c r="C6" s="58" t="s">
        <v>69</v>
      </c>
      <c r="D6" s="58" t="s">
        <v>70</v>
      </c>
      <c r="E6" s="58" t="s">
        <v>71</v>
      </c>
      <c r="F6" s="58" t="s">
        <v>69</v>
      </c>
      <c r="G6" s="58" t="s">
        <v>70</v>
      </c>
      <c r="H6" s="58" t="s">
        <v>71</v>
      </c>
      <c r="I6" s="58" t="s">
        <v>69</v>
      </c>
      <c r="J6" s="58" t="s">
        <v>70</v>
      </c>
      <c r="K6" s="58" t="s">
        <v>71</v>
      </c>
    </row>
    <row r="7" spans="1:11">
      <c r="A7" s="324" t="s">
        <v>376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>
      <c r="A8" s="327">
        <v>1</v>
      </c>
      <c r="B8" s="328" t="s">
        <v>374</v>
      </c>
      <c r="C8" s="515"/>
      <c r="D8" s="515"/>
      <c r="E8" s="515"/>
      <c r="F8" s="516">
        <v>249871067.3324444</v>
      </c>
      <c r="G8" s="516">
        <v>333605384.64841902</v>
      </c>
      <c r="H8" s="516">
        <v>583476451.98086345</v>
      </c>
      <c r="I8" s="516">
        <v>247505195.0655556</v>
      </c>
      <c r="J8" s="516">
        <v>230984382.19011688</v>
      </c>
      <c r="K8" s="517">
        <v>478489577.25567245</v>
      </c>
    </row>
    <row r="9" spans="1:11">
      <c r="A9" s="324" t="s">
        <v>377</v>
      </c>
      <c r="B9" s="325"/>
      <c r="C9" s="518"/>
      <c r="D9" s="518"/>
      <c r="E9" s="518"/>
      <c r="F9" s="518"/>
      <c r="G9" s="518"/>
      <c r="H9" s="518"/>
      <c r="I9" s="518"/>
      <c r="J9" s="518"/>
      <c r="K9" s="519"/>
    </row>
    <row r="10" spans="1:11">
      <c r="A10" s="329">
        <v>2</v>
      </c>
      <c r="B10" s="330" t="s">
        <v>385</v>
      </c>
      <c r="C10" s="520">
        <v>62156795.319151498</v>
      </c>
      <c r="D10" s="521">
        <v>308196801.11325043</v>
      </c>
      <c r="E10" s="521">
        <v>370353596.43240196</v>
      </c>
      <c r="F10" s="521">
        <v>11177803.020742655</v>
      </c>
      <c r="G10" s="521">
        <v>42555844.285331801</v>
      </c>
      <c r="H10" s="521">
        <v>53733647.306074455</v>
      </c>
      <c r="I10" s="521">
        <v>2214627.6822311701</v>
      </c>
      <c r="J10" s="521">
        <v>6889642.6631691204</v>
      </c>
      <c r="K10" s="522">
        <v>9104270.3454002906</v>
      </c>
    </row>
    <row r="11" spans="1:11">
      <c r="A11" s="329">
        <v>3</v>
      </c>
      <c r="B11" s="330" t="s">
        <v>379</v>
      </c>
      <c r="C11" s="520">
        <v>339924919.3660844</v>
      </c>
      <c r="D11" s="521">
        <v>643632513.05035424</v>
      </c>
      <c r="E11" s="521">
        <v>983557432.41643858</v>
      </c>
      <c r="F11" s="521">
        <v>125322124.14496796</v>
      </c>
      <c r="G11" s="521">
        <v>145520358.3665337</v>
      </c>
      <c r="H11" s="521">
        <v>270842482.51150167</v>
      </c>
      <c r="I11" s="521">
        <v>102732753.59099318</v>
      </c>
      <c r="J11" s="521">
        <v>132061699.40642196</v>
      </c>
      <c r="K11" s="522">
        <v>234794452.99741513</v>
      </c>
    </row>
    <row r="12" spans="1:11">
      <c r="A12" s="329">
        <v>4</v>
      </c>
      <c r="B12" s="330" t="s">
        <v>380</v>
      </c>
      <c r="C12" s="520">
        <v>66796666.666666605</v>
      </c>
      <c r="D12" s="521">
        <v>0</v>
      </c>
      <c r="E12" s="521">
        <v>66796666.666666605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2">
        <v>0</v>
      </c>
    </row>
    <row r="13" spans="1:11">
      <c r="A13" s="329">
        <v>5</v>
      </c>
      <c r="B13" s="330" t="s">
        <v>388</v>
      </c>
      <c r="C13" s="520">
        <v>76897041.80780381</v>
      </c>
      <c r="D13" s="521">
        <v>53531655.318364598</v>
      </c>
      <c r="E13" s="521">
        <v>130428697.1261684</v>
      </c>
      <c r="F13" s="521">
        <v>26318996.049836457</v>
      </c>
      <c r="G13" s="521">
        <v>12250442.798101041</v>
      </c>
      <c r="H13" s="521">
        <v>38569438.847937495</v>
      </c>
      <c r="I13" s="521">
        <v>10560085.4049676</v>
      </c>
      <c r="J13" s="521">
        <v>4566520.3984314855</v>
      </c>
      <c r="K13" s="522">
        <v>15126605.803399086</v>
      </c>
    </row>
    <row r="14" spans="1:11">
      <c r="A14" s="329">
        <v>6</v>
      </c>
      <c r="B14" s="330" t="s">
        <v>420</v>
      </c>
      <c r="C14" s="520"/>
      <c r="D14" s="521"/>
      <c r="E14" s="521"/>
      <c r="F14" s="521"/>
      <c r="G14" s="521"/>
      <c r="H14" s="521"/>
      <c r="I14" s="521"/>
      <c r="J14" s="521"/>
      <c r="K14" s="522"/>
    </row>
    <row r="15" spans="1:11">
      <c r="A15" s="329">
        <v>7</v>
      </c>
      <c r="B15" s="330" t="s">
        <v>421</v>
      </c>
      <c r="C15" s="520">
        <v>11183411.7491103</v>
      </c>
      <c r="D15" s="521">
        <v>11452952.539018199</v>
      </c>
      <c r="E15" s="521">
        <v>22636364.288128499</v>
      </c>
      <c r="F15" s="521">
        <v>4513190.0175555004</v>
      </c>
      <c r="G15" s="521">
        <v>0</v>
      </c>
      <c r="H15" s="521">
        <v>4513190.0175555004</v>
      </c>
      <c r="I15" s="521">
        <v>4513190.0175555004</v>
      </c>
      <c r="J15" s="521">
        <v>0</v>
      </c>
      <c r="K15" s="522">
        <v>4513190.0175555004</v>
      </c>
    </row>
    <row r="16" spans="1:11">
      <c r="A16" s="329">
        <v>8</v>
      </c>
      <c r="B16" s="331" t="s">
        <v>381</v>
      </c>
      <c r="C16" s="520">
        <v>556958834.9088167</v>
      </c>
      <c r="D16" s="521">
        <v>1016813922.0209875</v>
      </c>
      <c r="E16" s="521">
        <v>1573772756.9298041</v>
      </c>
      <c r="F16" s="521">
        <v>167332113.23310259</v>
      </c>
      <c r="G16" s="521">
        <v>200326645.44996652</v>
      </c>
      <c r="H16" s="521">
        <v>367658758.68306911</v>
      </c>
      <c r="I16" s="521">
        <v>120020656.69574746</v>
      </c>
      <c r="J16" s="521">
        <v>143517862.46802256</v>
      </c>
      <c r="K16" s="522">
        <v>263538519.16377002</v>
      </c>
    </row>
    <row r="17" spans="1:11">
      <c r="A17" s="324" t="s">
        <v>378</v>
      </c>
      <c r="B17" s="325"/>
      <c r="C17" s="518"/>
      <c r="D17" s="518"/>
      <c r="E17" s="518"/>
      <c r="F17" s="518"/>
      <c r="G17" s="518"/>
      <c r="H17" s="518"/>
      <c r="I17" s="518"/>
      <c r="J17" s="518"/>
      <c r="K17" s="519"/>
    </row>
    <row r="18" spans="1:11">
      <c r="A18" s="329">
        <v>9</v>
      </c>
      <c r="B18" s="330" t="s">
        <v>384</v>
      </c>
      <c r="C18" s="520">
        <v>9155592.5666665006</v>
      </c>
      <c r="D18" s="521">
        <v>0</v>
      </c>
      <c r="E18" s="521">
        <v>9155592.5666665006</v>
      </c>
      <c r="F18" s="521"/>
      <c r="G18" s="521"/>
      <c r="H18" s="521"/>
      <c r="I18" s="521">
        <v>0</v>
      </c>
      <c r="J18" s="521">
        <v>0</v>
      </c>
      <c r="K18" s="522">
        <v>0</v>
      </c>
    </row>
    <row r="19" spans="1:11">
      <c r="A19" s="329">
        <v>10</v>
      </c>
      <c r="B19" s="330" t="s">
        <v>422</v>
      </c>
      <c r="C19" s="520">
        <v>379984690.64479917</v>
      </c>
      <c r="D19" s="521">
        <v>648888958.8664465</v>
      </c>
      <c r="E19" s="521">
        <v>1028873649.5112457</v>
      </c>
      <c r="F19" s="521">
        <v>35702664.944669649</v>
      </c>
      <c r="G19" s="521">
        <v>5056539.5711689992</v>
      </c>
      <c r="H19" s="521">
        <v>40759204.515838645</v>
      </c>
      <c r="I19" s="521">
        <v>38068537.211558446</v>
      </c>
      <c r="J19" s="521">
        <v>108255496.8429665</v>
      </c>
      <c r="K19" s="522">
        <v>146324034.05452496</v>
      </c>
    </row>
    <row r="20" spans="1:11">
      <c r="A20" s="329">
        <v>11</v>
      </c>
      <c r="B20" s="330" t="s">
        <v>383</v>
      </c>
      <c r="C20" s="520">
        <v>14832941.706999199</v>
      </c>
      <c r="D20" s="521">
        <v>24853886.371889602</v>
      </c>
      <c r="E20" s="521">
        <v>39686828.078888804</v>
      </c>
      <c r="F20" s="521">
        <v>1320261.3605308</v>
      </c>
      <c r="G20" s="521">
        <v>799227.45632750005</v>
      </c>
      <c r="H20" s="521">
        <v>2119488.8168583</v>
      </c>
      <c r="I20" s="521">
        <v>1320261.3605308</v>
      </c>
      <c r="J20" s="521">
        <v>799227.45632750005</v>
      </c>
      <c r="K20" s="522">
        <v>2119488.8168583</v>
      </c>
    </row>
    <row r="21" spans="1:11" ht="13.5" thickBot="1">
      <c r="A21" s="332">
        <v>12</v>
      </c>
      <c r="B21" s="333" t="s">
        <v>382</v>
      </c>
      <c r="C21" s="523">
        <v>403973224.91846484</v>
      </c>
      <c r="D21" s="524">
        <v>673742845.23833609</v>
      </c>
      <c r="E21" s="523">
        <v>1077716070.156801</v>
      </c>
      <c r="F21" s="524">
        <v>37022926.30520045</v>
      </c>
      <c r="G21" s="524">
        <v>5855767.027496499</v>
      </c>
      <c r="H21" s="524">
        <v>42878693.332696952</v>
      </c>
      <c r="I21" s="524">
        <v>39388798.138755701</v>
      </c>
      <c r="J21" s="524">
        <v>109054724.29929399</v>
      </c>
      <c r="K21" s="525">
        <v>148443522.43805</v>
      </c>
    </row>
    <row r="22" spans="1:11" ht="38.25" customHeight="1" thickBot="1">
      <c r="A22" s="334"/>
      <c r="B22" s="335"/>
      <c r="C22" s="335"/>
      <c r="D22" s="335"/>
      <c r="E22" s="335"/>
      <c r="F22" s="584" t="s">
        <v>424</v>
      </c>
      <c r="G22" s="582"/>
      <c r="H22" s="582"/>
      <c r="I22" s="584" t="s">
        <v>389</v>
      </c>
      <c r="J22" s="582"/>
      <c r="K22" s="583"/>
    </row>
    <row r="23" spans="1:11">
      <c r="A23" s="336">
        <v>13</v>
      </c>
      <c r="B23" s="337" t="s">
        <v>374</v>
      </c>
      <c r="C23" s="338"/>
      <c r="D23" s="338"/>
      <c r="E23" s="338"/>
      <c r="F23" s="528">
        <v>249871067.3324444</v>
      </c>
      <c r="G23" s="528">
        <v>333605384.64841902</v>
      </c>
      <c r="H23" s="528">
        <v>583476451.98086345</v>
      </c>
      <c r="I23" s="528">
        <v>247505195.0655556</v>
      </c>
      <c r="J23" s="528">
        <v>230984382.19011688</v>
      </c>
      <c r="K23" s="529">
        <v>478489577.25567245</v>
      </c>
    </row>
    <row r="24" spans="1:11" ht="13.5" thickBot="1">
      <c r="A24" s="339">
        <v>14</v>
      </c>
      <c r="B24" s="340" t="s">
        <v>386</v>
      </c>
      <c r="C24" s="341"/>
      <c r="D24" s="342"/>
      <c r="E24" s="343"/>
      <c r="F24" s="530">
        <v>130309186.92790213</v>
      </c>
      <c r="G24" s="530">
        <v>194470878.42247006</v>
      </c>
      <c r="H24" s="530">
        <v>324780065.35037214</v>
      </c>
      <c r="I24" s="530">
        <v>80631858.12365821</v>
      </c>
      <c r="J24" s="530">
        <v>35879465.617005646</v>
      </c>
      <c r="K24" s="531">
        <v>115094996.2923868</v>
      </c>
    </row>
    <row r="25" spans="1:11" ht="13.5" thickBot="1">
      <c r="A25" s="344">
        <v>15</v>
      </c>
      <c r="B25" s="345" t="s">
        <v>387</v>
      </c>
      <c r="C25" s="346"/>
      <c r="D25" s="346"/>
      <c r="E25" s="346"/>
      <c r="F25" s="526">
        <v>1.9175245677090582</v>
      </c>
      <c r="G25" s="526">
        <v>1.7154516262516801</v>
      </c>
      <c r="H25" s="526">
        <v>1.7965279098993041</v>
      </c>
      <c r="I25" s="526">
        <v>3.0695707729564905</v>
      </c>
      <c r="J25" s="526">
        <v>6.4377876932659257</v>
      </c>
      <c r="K25" s="527">
        <v>4.1573447384291127</v>
      </c>
    </row>
    <row r="27" spans="1:11" ht="25.5">
      <c r="B27" s="320" t="s">
        <v>423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I29" sqref="I29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1"/>
  </cols>
  <sheetData>
    <row r="1" spans="1:14">
      <c r="A1" s="4" t="s">
        <v>30</v>
      </c>
      <c r="B1" s="3" t="str">
        <f>'Info '!C2</f>
        <v>JSC "BasisBank"</v>
      </c>
    </row>
    <row r="2" spans="1:14" ht="14.25" customHeight="1">
      <c r="A2" s="4" t="s">
        <v>31</v>
      </c>
      <c r="B2" s="448">
        <v>44286</v>
      </c>
    </row>
    <row r="3" spans="1:14" ht="14.25" customHeight="1"/>
    <row r="4" spans="1:14" ht="13.5" thickBot="1">
      <c r="A4" s="4" t="s">
        <v>262</v>
      </c>
      <c r="B4" s="265" t="s">
        <v>28</v>
      </c>
    </row>
    <row r="5" spans="1:14" s="200" customFormat="1">
      <c r="A5" s="196"/>
      <c r="B5" s="197"/>
      <c r="C5" s="198" t="s">
        <v>0</v>
      </c>
      <c r="D5" s="198" t="s">
        <v>1</v>
      </c>
      <c r="E5" s="198" t="s">
        <v>2</v>
      </c>
      <c r="F5" s="198" t="s">
        <v>3</v>
      </c>
      <c r="G5" s="198" t="s">
        <v>4</v>
      </c>
      <c r="H5" s="198" t="s">
        <v>5</v>
      </c>
      <c r="I5" s="198" t="s">
        <v>8</v>
      </c>
      <c r="J5" s="198" t="s">
        <v>9</v>
      </c>
      <c r="K5" s="198" t="s">
        <v>10</v>
      </c>
      <c r="L5" s="198" t="s">
        <v>11</v>
      </c>
      <c r="M5" s="198" t="s">
        <v>12</v>
      </c>
      <c r="N5" s="199" t="s">
        <v>13</v>
      </c>
    </row>
    <row r="6" spans="1:14" ht="25.5">
      <c r="A6" s="201"/>
      <c r="B6" s="202"/>
      <c r="C6" s="203" t="s">
        <v>261</v>
      </c>
      <c r="D6" s="204" t="s">
        <v>260</v>
      </c>
      <c r="E6" s="205" t="s">
        <v>259</v>
      </c>
      <c r="F6" s="206">
        <v>0</v>
      </c>
      <c r="G6" s="206">
        <v>0.2</v>
      </c>
      <c r="H6" s="206">
        <v>0.35</v>
      </c>
      <c r="I6" s="206">
        <v>0.5</v>
      </c>
      <c r="J6" s="206">
        <v>0.75</v>
      </c>
      <c r="K6" s="206">
        <v>1</v>
      </c>
      <c r="L6" s="206">
        <v>1.5</v>
      </c>
      <c r="M6" s="206">
        <v>2.5</v>
      </c>
      <c r="N6" s="264" t="s">
        <v>272</v>
      </c>
    </row>
    <row r="7" spans="1:14" ht="15">
      <c r="A7" s="207">
        <v>1</v>
      </c>
      <c r="B7" s="208" t="s">
        <v>258</v>
      </c>
      <c r="C7" s="209">
        <v>34118000</v>
      </c>
      <c r="D7" s="202"/>
      <c r="E7" s="210">
        <v>682360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1">
        <v>682360</v>
      </c>
      <c r="L7" s="211">
        <v>0</v>
      </c>
      <c r="M7" s="211">
        <v>0</v>
      </c>
      <c r="N7" s="212">
        <v>682360</v>
      </c>
    </row>
    <row r="8" spans="1:14" ht="14.25">
      <c r="A8" s="207">
        <v>1.1000000000000001</v>
      </c>
      <c r="B8" s="213" t="s">
        <v>256</v>
      </c>
      <c r="C8" s="211">
        <v>34118000</v>
      </c>
      <c r="D8" s="214">
        <v>0.02</v>
      </c>
      <c r="E8" s="210">
        <v>682360</v>
      </c>
      <c r="F8" s="211"/>
      <c r="G8" s="211"/>
      <c r="H8" s="211"/>
      <c r="I8" s="211"/>
      <c r="J8" s="211"/>
      <c r="K8" s="211">
        <v>682360</v>
      </c>
      <c r="L8" s="211"/>
      <c r="M8" s="211"/>
      <c r="N8" s="212">
        <v>682360</v>
      </c>
    </row>
    <row r="9" spans="1:14" ht="14.25">
      <c r="A9" s="207">
        <v>1.2</v>
      </c>
      <c r="B9" s="213" t="s">
        <v>255</v>
      </c>
      <c r="C9" s="211">
        <v>0</v>
      </c>
      <c r="D9" s="214">
        <v>0.05</v>
      </c>
      <c r="E9" s="210">
        <f>C9*D9</f>
        <v>0</v>
      </c>
      <c r="F9" s="211"/>
      <c r="G9" s="211"/>
      <c r="H9" s="211"/>
      <c r="I9" s="211"/>
      <c r="J9" s="211"/>
      <c r="K9" s="211"/>
      <c r="L9" s="211"/>
      <c r="M9" s="211"/>
      <c r="N9" s="212">
        <f t="shared" ref="N9:N12" si="0">SUMPRODUCT($F$6:$M$6,F9:M9)</f>
        <v>0</v>
      </c>
    </row>
    <row r="10" spans="1:14" ht="14.25">
      <c r="A10" s="207">
        <v>1.3</v>
      </c>
      <c r="B10" s="213" t="s">
        <v>254</v>
      </c>
      <c r="C10" s="211">
        <v>0</v>
      </c>
      <c r="D10" s="214">
        <v>0.08</v>
      </c>
      <c r="E10" s="210">
        <f>C10*D10</f>
        <v>0</v>
      </c>
      <c r="F10" s="211"/>
      <c r="G10" s="211"/>
      <c r="H10" s="211"/>
      <c r="I10" s="211"/>
      <c r="J10" s="211"/>
      <c r="K10" s="211"/>
      <c r="L10" s="211"/>
      <c r="M10" s="211"/>
      <c r="N10" s="212">
        <f>SUMPRODUCT($F$6:$M$6,F10:M10)</f>
        <v>0</v>
      </c>
    </row>
    <row r="11" spans="1:14" ht="14.25">
      <c r="A11" s="207">
        <v>1.4</v>
      </c>
      <c r="B11" s="213" t="s">
        <v>253</v>
      </c>
      <c r="C11" s="211">
        <v>0</v>
      </c>
      <c r="D11" s="214">
        <v>0.11</v>
      </c>
      <c r="E11" s="210">
        <f>C11*D11</f>
        <v>0</v>
      </c>
      <c r="F11" s="211"/>
      <c r="G11" s="211"/>
      <c r="H11" s="211"/>
      <c r="I11" s="211"/>
      <c r="J11" s="211"/>
      <c r="K11" s="211"/>
      <c r="L11" s="211"/>
      <c r="M11" s="211"/>
      <c r="N11" s="212">
        <f t="shared" si="0"/>
        <v>0</v>
      </c>
    </row>
    <row r="12" spans="1:14" ht="14.25">
      <c r="A12" s="207">
        <v>1.5</v>
      </c>
      <c r="B12" s="213" t="s">
        <v>252</v>
      </c>
      <c r="C12" s="211">
        <v>0</v>
      </c>
      <c r="D12" s="214">
        <v>0.14000000000000001</v>
      </c>
      <c r="E12" s="210">
        <f>C12*D12</f>
        <v>0</v>
      </c>
      <c r="F12" s="211"/>
      <c r="G12" s="211"/>
      <c r="H12" s="211"/>
      <c r="I12" s="211"/>
      <c r="J12" s="211"/>
      <c r="K12" s="211"/>
      <c r="L12" s="211"/>
      <c r="M12" s="211"/>
      <c r="N12" s="212">
        <f t="shared" si="0"/>
        <v>0</v>
      </c>
    </row>
    <row r="13" spans="1:14" ht="14.25">
      <c r="A13" s="207">
        <v>1.6</v>
      </c>
      <c r="B13" s="215" t="s">
        <v>251</v>
      </c>
      <c r="C13" s="211">
        <v>0</v>
      </c>
      <c r="D13" s="216"/>
      <c r="E13" s="211"/>
      <c r="F13" s="211"/>
      <c r="G13" s="211"/>
      <c r="H13" s="211"/>
      <c r="I13" s="211"/>
      <c r="J13" s="211"/>
      <c r="K13" s="211"/>
      <c r="L13" s="211"/>
      <c r="M13" s="211"/>
      <c r="N13" s="212">
        <f>SUMPRODUCT($F$6:$M$6,F13:M13)</f>
        <v>0</v>
      </c>
    </row>
    <row r="14" spans="1:14" ht="15">
      <c r="A14" s="207">
        <v>2</v>
      </c>
      <c r="B14" s="217" t="s">
        <v>257</v>
      </c>
      <c r="C14" s="209">
        <f>SUM(C15:C20)</f>
        <v>0</v>
      </c>
      <c r="D14" s="202"/>
      <c r="E14" s="210">
        <f t="shared" ref="E14:M14" si="1">SUM(E15:E20)</f>
        <v>0</v>
      </c>
      <c r="F14" s="211">
        <f t="shared" si="1"/>
        <v>0</v>
      </c>
      <c r="G14" s="211">
        <f t="shared" si="1"/>
        <v>0</v>
      </c>
      <c r="H14" s="211">
        <f t="shared" si="1"/>
        <v>0</v>
      </c>
      <c r="I14" s="211">
        <f t="shared" si="1"/>
        <v>0</v>
      </c>
      <c r="J14" s="211">
        <f t="shared" si="1"/>
        <v>0</v>
      </c>
      <c r="K14" s="211">
        <f t="shared" si="1"/>
        <v>0</v>
      </c>
      <c r="L14" s="211">
        <f t="shared" si="1"/>
        <v>0</v>
      </c>
      <c r="M14" s="211">
        <f t="shared" si="1"/>
        <v>0</v>
      </c>
      <c r="N14" s="212">
        <f>SUM(N15:N20)</f>
        <v>0</v>
      </c>
    </row>
    <row r="15" spans="1:14" ht="14.25">
      <c r="A15" s="207">
        <v>2.1</v>
      </c>
      <c r="B15" s="215" t="s">
        <v>256</v>
      </c>
      <c r="C15" s="211"/>
      <c r="D15" s="214">
        <v>5.0000000000000001E-3</v>
      </c>
      <c r="E15" s="210">
        <f>C15*D15</f>
        <v>0</v>
      </c>
      <c r="F15" s="211"/>
      <c r="G15" s="211"/>
      <c r="H15" s="211"/>
      <c r="I15" s="211"/>
      <c r="J15" s="211"/>
      <c r="K15" s="211"/>
      <c r="L15" s="211"/>
      <c r="M15" s="211"/>
      <c r="N15" s="212">
        <f>SUMPRODUCT($F$6:$M$6,F15:M15)</f>
        <v>0</v>
      </c>
    </row>
    <row r="16" spans="1:14" ht="14.25">
      <c r="A16" s="207">
        <v>2.2000000000000002</v>
      </c>
      <c r="B16" s="215" t="s">
        <v>255</v>
      </c>
      <c r="C16" s="211"/>
      <c r="D16" s="214">
        <v>0.01</v>
      </c>
      <c r="E16" s="210">
        <f>C16*D16</f>
        <v>0</v>
      </c>
      <c r="F16" s="211"/>
      <c r="G16" s="211"/>
      <c r="H16" s="211"/>
      <c r="I16" s="211"/>
      <c r="J16" s="211"/>
      <c r="K16" s="211"/>
      <c r="L16" s="211"/>
      <c r="M16" s="211"/>
      <c r="N16" s="212">
        <f t="shared" ref="N16:N20" si="2">SUMPRODUCT($F$6:$M$6,F16:M16)</f>
        <v>0</v>
      </c>
    </row>
    <row r="17" spans="1:14" ht="14.25">
      <c r="A17" s="207">
        <v>2.2999999999999998</v>
      </c>
      <c r="B17" s="215" t="s">
        <v>254</v>
      </c>
      <c r="C17" s="211"/>
      <c r="D17" s="214">
        <v>0.02</v>
      </c>
      <c r="E17" s="210">
        <f>C17*D17</f>
        <v>0</v>
      </c>
      <c r="F17" s="211"/>
      <c r="G17" s="211"/>
      <c r="H17" s="211"/>
      <c r="I17" s="211"/>
      <c r="J17" s="211"/>
      <c r="K17" s="211"/>
      <c r="L17" s="211"/>
      <c r="M17" s="211"/>
      <c r="N17" s="212">
        <f t="shared" si="2"/>
        <v>0</v>
      </c>
    </row>
    <row r="18" spans="1:14" ht="14.25">
      <c r="A18" s="207">
        <v>2.4</v>
      </c>
      <c r="B18" s="215" t="s">
        <v>253</v>
      </c>
      <c r="C18" s="211"/>
      <c r="D18" s="214">
        <v>0.03</v>
      </c>
      <c r="E18" s="210">
        <f>C18*D18</f>
        <v>0</v>
      </c>
      <c r="F18" s="211"/>
      <c r="G18" s="211"/>
      <c r="H18" s="211"/>
      <c r="I18" s="211"/>
      <c r="J18" s="211"/>
      <c r="K18" s="211"/>
      <c r="L18" s="211"/>
      <c r="M18" s="211"/>
      <c r="N18" s="212">
        <f t="shared" si="2"/>
        <v>0</v>
      </c>
    </row>
    <row r="19" spans="1:14" ht="14.25">
      <c r="A19" s="207">
        <v>2.5</v>
      </c>
      <c r="B19" s="215" t="s">
        <v>252</v>
      </c>
      <c r="C19" s="211"/>
      <c r="D19" s="214">
        <v>0.04</v>
      </c>
      <c r="E19" s="210">
        <f>C19*D19</f>
        <v>0</v>
      </c>
      <c r="F19" s="211"/>
      <c r="G19" s="211"/>
      <c r="H19" s="211"/>
      <c r="I19" s="211"/>
      <c r="J19" s="211"/>
      <c r="K19" s="211"/>
      <c r="L19" s="211"/>
      <c r="M19" s="211"/>
      <c r="N19" s="212">
        <f t="shared" si="2"/>
        <v>0</v>
      </c>
    </row>
    <row r="20" spans="1:14" ht="14.25">
      <c r="A20" s="207">
        <v>2.6</v>
      </c>
      <c r="B20" s="215" t="s">
        <v>251</v>
      </c>
      <c r="C20" s="211"/>
      <c r="D20" s="216"/>
      <c r="E20" s="218"/>
      <c r="F20" s="211"/>
      <c r="G20" s="211"/>
      <c r="H20" s="211"/>
      <c r="I20" s="211"/>
      <c r="J20" s="211"/>
      <c r="K20" s="211"/>
      <c r="L20" s="211"/>
      <c r="M20" s="211"/>
      <c r="N20" s="212">
        <f t="shared" si="2"/>
        <v>0</v>
      </c>
    </row>
    <row r="21" spans="1:14" ht="15.75" thickBot="1">
      <c r="A21" s="219"/>
      <c r="B21" s="220" t="s">
        <v>106</v>
      </c>
      <c r="C21" s="195">
        <f>C14+C7</f>
        <v>34118000</v>
      </c>
      <c r="D21" s="221"/>
      <c r="E21" s="222">
        <f>E14+E7</f>
        <v>682360</v>
      </c>
      <c r="F21" s="223">
        <f>F7+F14</f>
        <v>0</v>
      </c>
      <c r="G21" s="223">
        <f t="shared" ref="G21:L21" si="3">G7+G14</f>
        <v>0</v>
      </c>
      <c r="H21" s="223">
        <f t="shared" si="3"/>
        <v>0</v>
      </c>
      <c r="I21" s="223">
        <f t="shared" si="3"/>
        <v>0</v>
      </c>
      <c r="J21" s="223">
        <f t="shared" si="3"/>
        <v>0</v>
      </c>
      <c r="K21" s="223">
        <f t="shared" si="3"/>
        <v>682360</v>
      </c>
      <c r="L21" s="223">
        <f t="shared" si="3"/>
        <v>0</v>
      </c>
      <c r="M21" s="223">
        <f>M7+M14</f>
        <v>0</v>
      </c>
      <c r="N21" s="224">
        <f>N14+N7</f>
        <v>682360</v>
      </c>
    </row>
    <row r="22" spans="1:14">
      <c r="E22" s="225"/>
      <c r="F22" s="225"/>
      <c r="G22" s="225"/>
      <c r="H22" s="225"/>
      <c r="I22" s="225"/>
      <c r="J22" s="225"/>
      <c r="K22" s="225"/>
      <c r="L22" s="225"/>
      <c r="M22" s="22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90" zoomScaleNormal="90" workbookViewId="0">
      <selection activeCell="G8" sqref="G8"/>
    </sheetView>
  </sheetViews>
  <sheetFormatPr defaultRowHeight="15"/>
  <cols>
    <col min="1" max="1" width="11.42578125" customWidth="1"/>
    <col min="2" max="2" width="76.85546875" style="378" customWidth="1"/>
    <col min="3" max="3" width="22.85546875" customWidth="1"/>
  </cols>
  <sheetData>
    <row r="1" spans="1:3">
      <c r="A1" s="2" t="s">
        <v>30</v>
      </c>
      <c r="B1" s="3" t="str">
        <f>'Info '!C2</f>
        <v>JSC "BasisBank"</v>
      </c>
    </row>
    <row r="2" spans="1:3">
      <c r="A2" s="2" t="s">
        <v>31</v>
      </c>
      <c r="B2" s="448">
        <v>44286</v>
      </c>
    </row>
    <row r="3" spans="1:3">
      <c r="A3" s="4"/>
      <c r="B3"/>
    </row>
    <row r="4" spans="1:3">
      <c r="A4" s="4" t="s">
        <v>428</v>
      </c>
      <c r="B4" t="s">
        <v>429</v>
      </c>
    </row>
    <row r="5" spans="1:3">
      <c r="A5" s="379" t="s">
        <v>430</v>
      </c>
      <c r="B5" s="380"/>
      <c r="C5" s="381"/>
    </row>
    <row r="6" spans="1:3" ht="24">
      <c r="A6" s="382">
        <v>1</v>
      </c>
      <c r="B6" s="383" t="s">
        <v>481</v>
      </c>
      <c r="C6" s="384">
        <v>1722292737.3619912</v>
      </c>
    </row>
    <row r="7" spans="1:3">
      <c r="A7" s="382">
        <v>2</v>
      </c>
      <c r="B7" s="383" t="s">
        <v>431</v>
      </c>
      <c r="C7" s="384">
        <v>-14187025.98</v>
      </c>
    </row>
    <row r="8" spans="1:3" ht="24">
      <c r="A8" s="385">
        <v>3</v>
      </c>
      <c r="B8" s="386" t="s">
        <v>432</v>
      </c>
      <c r="C8" s="384">
        <v>1708105711.3819911</v>
      </c>
    </row>
    <row r="9" spans="1:3">
      <c r="A9" s="379" t="s">
        <v>433</v>
      </c>
      <c r="B9" s="380"/>
      <c r="C9" s="387"/>
    </row>
    <row r="10" spans="1:3" ht="24">
      <c r="A10" s="388">
        <v>4</v>
      </c>
      <c r="B10" s="389" t="s">
        <v>434</v>
      </c>
      <c r="C10" s="384"/>
    </row>
    <row r="11" spans="1:3">
      <c r="A11" s="388">
        <v>5</v>
      </c>
      <c r="B11" s="390" t="s">
        <v>435</v>
      </c>
      <c r="C11" s="384"/>
    </row>
    <row r="12" spans="1:3">
      <c r="A12" s="388" t="s">
        <v>436</v>
      </c>
      <c r="B12" s="390" t="s">
        <v>437</v>
      </c>
      <c r="C12" s="384">
        <v>682360</v>
      </c>
    </row>
    <row r="13" spans="1:3" ht="24">
      <c r="A13" s="391">
        <v>6</v>
      </c>
      <c r="B13" s="389" t="s">
        <v>438</v>
      </c>
      <c r="C13" s="384"/>
    </row>
    <row r="14" spans="1:3">
      <c r="A14" s="391">
        <v>7</v>
      </c>
      <c r="B14" s="392" t="s">
        <v>439</v>
      </c>
      <c r="C14" s="384"/>
    </row>
    <row r="15" spans="1:3">
      <c r="A15" s="393">
        <v>8</v>
      </c>
      <c r="B15" s="394" t="s">
        <v>440</v>
      </c>
      <c r="C15" s="384"/>
    </row>
    <row r="16" spans="1:3">
      <c r="A16" s="391">
        <v>9</v>
      </c>
      <c r="B16" s="392" t="s">
        <v>441</v>
      </c>
      <c r="C16" s="384"/>
    </row>
    <row r="17" spans="1:3">
      <c r="A17" s="391">
        <v>10</v>
      </c>
      <c r="B17" s="392" t="s">
        <v>442</v>
      </c>
      <c r="C17" s="384"/>
    </row>
    <row r="18" spans="1:3">
      <c r="A18" s="395">
        <v>11</v>
      </c>
      <c r="B18" s="396" t="s">
        <v>443</v>
      </c>
      <c r="C18" s="397">
        <v>682360</v>
      </c>
    </row>
    <row r="19" spans="1:3">
      <c r="A19" s="398" t="s">
        <v>444</v>
      </c>
      <c r="B19" s="399"/>
      <c r="C19" s="400"/>
    </row>
    <row r="20" spans="1:3" ht="24">
      <c r="A20" s="401">
        <v>12</v>
      </c>
      <c r="B20" s="389" t="s">
        <v>445</v>
      </c>
      <c r="C20" s="384"/>
    </row>
    <row r="21" spans="1:3">
      <c r="A21" s="401">
        <v>13</v>
      </c>
      <c r="B21" s="389" t="s">
        <v>446</v>
      </c>
      <c r="C21" s="384"/>
    </row>
    <row r="22" spans="1:3">
      <c r="A22" s="401">
        <v>14</v>
      </c>
      <c r="B22" s="389" t="s">
        <v>447</v>
      </c>
      <c r="C22" s="384"/>
    </row>
    <row r="23" spans="1:3" ht="24">
      <c r="A23" s="401" t="s">
        <v>448</v>
      </c>
      <c r="B23" s="389" t="s">
        <v>449</v>
      </c>
      <c r="C23" s="384"/>
    </row>
    <row r="24" spans="1:3">
      <c r="A24" s="401">
        <v>15</v>
      </c>
      <c r="B24" s="389" t="s">
        <v>450</v>
      </c>
      <c r="C24" s="384"/>
    </row>
    <row r="25" spans="1:3">
      <c r="A25" s="401" t="s">
        <v>451</v>
      </c>
      <c r="B25" s="389" t="s">
        <v>452</v>
      </c>
      <c r="C25" s="384"/>
    </row>
    <row r="26" spans="1:3">
      <c r="A26" s="402">
        <v>16</v>
      </c>
      <c r="B26" s="403" t="s">
        <v>453</v>
      </c>
      <c r="C26" s="397">
        <v>0</v>
      </c>
    </row>
    <row r="27" spans="1:3">
      <c r="A27" s="379" t="s">
        <v>454</v>
      </c>
      <c r="B27" s="380"/>
      <c r="C27" s="387"/>
    </row>
    <row r="28" spans="1:3">
      <c r="A28" s="404">
        <v>17</v>
      </c>
      <c r="B28" s="390" t="s">
        <v>455</v>
      </c>
      <c r="C28" s="384"/>
    </row>
    <row r="29" spans="1:3">
      <c r="A29" s="404">
        <v>18</v>
      </c>
      <c r="B29" s="390" t="s">
        <v>456</v>
      </c>
      <c r="C29" s="384"/>
    </row>
    <row r="30" spans="1:3">
      <c r="A30" s="402">
        <v>19</v>
      </c>
      <c r="B30" s="403" t="s">
        <v>457</v>
      </c>
      <c r="C30" s="397">
        <v>0</v>
      </c>
    </row>
    <row r="31" spans="1:3">
      <c r="A31" s="379" t="s">
        <v>458</v>
      </c>
      <c r="B31" s="380"/>
      <c r="C31" s="387"/>
    </row>
    <row r="32" spans="1:3" ht="24">
      <c r="A32" s="404" t="s">
        <v>459</v>
      </c>
      <c r="B32" s="389" t="s">
        <v>460</v>
      </c>
      <c r="C32" s="405"/>
    </row>
    <row r="33" spans="1:3">
      <c r="A33" s="404" t="s">
        <v>461</v>
      </c>
      <c r="B33" s="390" t="s">
        <v>462</v>
      </c>
      <c r="C33" s="405"/>
    </row>
    <row r="34" spans="1:3">
      <c r="A34" s="379" t="s">
        <v>463</v>
      </c>
      <c r="B34" s="380"/>
      <c r="C34" s="387"/>
    </row>
    <row r="35" spans="1:3">
      <c r="A35" s="406">
        <v>20</v>
      </c>
      <c r="B35" s="407" t="s">
        <v>464</v>
      </c>
      <c r="C35" s="397">
        <v>240719372.53</v>
      </c>
    </row>
    <row r="36" spans="1:3">
      <c r="A36" s="402">
        <v>21</v>
      </c>
      <c r="B36" s="403" t="s">
        <v>465</v>
      </c>
      <c r="C36" s="397">
        <v>1708788071.3819911</v>
      </c>
    </row>
    <row r="37" spans="1:3">
      <c r="A37" s="379" t="s">
        <v>466</v>
      </c>
      <c r="B37" s="380"/>
      <c r="C37" s="387"/>
    </row>
    <row r="38" spans="1:3">
      <c r="A38" s="402">
        <v>22</v>
      </c>
      <c r="B38" s="403" t="s">
        <v>466</v>
      </c>
      <c r="C38" s="532">
        <v>0.14087140269847329</v>
      </c>
    </row>
    <row r="39" spans="1:3">
      <c r="A39" s="379" t="s">
        <v>467</v>
      </c>
      <c r="B39" s="380"/>
      <c r="C39" s="387"/>
    </row>
    <row r="40" spans="1:3">
      <c r="A40" s="408" t="s">
        <v>468</v>
      </c>
      <c r="B40" s="389" t="s">
        <v>469</v>
      </c>
      <c r="C40" s="405"/>
    </row>
    <row r="41" spans="1:3" ht="24">
      <c r="A41" s="409" t="s">
        <v>470</v>
      </c>
      <c r="B41" s="383" t="s">
        <v>471</v>
      </c>
      <c r="C41" s="405"/>
    </row>
    <row r="43" spans="1:3">
      <c r="B43" s="378" t="s">
        <v>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L32" sqref="L3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" style="3" bestFit="1" customWidth="1"/>
    <col min="4" max="7" width="14" style="4" bestFit="1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"BasisBank"</v>
      </c>
    </row>
    <row r="2" spans="1:8">
      <c r="A2" s="2" t="s">
        <v>31</v>
      </c>
      <c r="B2" s="448">
        <v>44286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137</v>
      </c>
      <c r="B4" s="10" t="s">
        <v>136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6" t="str">
        <f>INT((MONTH($B$2))/3)&amp;"Q"&amp;"-"&amp;YEAR($B$2)</f>
        <v>1Q-2021</v>
      </c>
      <c r="D5" s="446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446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446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447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>
      <c r="B6" s="244" t="s">
        <v>135</v>
      </c>
      <c r="C6" s="450"/>
      <c r="D6" s="450"/>
      <c r="E6" s="450"/>
      <c r="F6" s="450"/>
      <c r="G6" s="451"/>
    </row>
    <row r="7" spans="1:8">
      <c r="A7" s="13"/>
      <c r="B7" s="245" t="s">
        <v>133</v>
      </c>
      <c r="C7" s="450"/>
      <c r="D7" s="450"/>
      <c r="E7" s="450"/>
      <c r="F7" s="450"/>
      <c r="G7" s="451"/>
    </row>
    <row r="8" spans="1:8">
      <c r="A8" s="452">
        <v>1</v>
      </c>
      <c r="B8" s="14" t="s">
        <v>483</v>
      </c>
      <c r="C8" s="461">
        <v>240719372.53</v>
      </c>
      <c r="D8" s="462">
        <v>232115414.32999998</v>
      </c>
      <c r="E8" s="462">
        <v>225149320.08999997</v>
      </c>
      <c r="F8" s="462">
        <v>215968401.19</v>
      </c>
      <c r="G8" s="463">
        <v>206517106.97999999</v>
      </c>
    </row>
    <row r="9" spans="1:8">
      <c r="A9" s="452">
        <v>2</v>
      </c>
      <c r="B9" s="14" t="s">
        <v>484</v>
      </c>
      <c r="C9" s="461">
        <v>240719372.53</v>
      </c>
      <c r="D9" s="462">
        <v>232115414.32999998</v>
      </c>
      <c r="E9" s="462">
        <v>225149320.08999997</v>
      </c>
      <c r="F9" s="462">
        <v>215968401.19</v>
      </c>
      <c r="G9" s="463">
        <v>206517106.97999999</v>
      </c>
    </row>
    <row r="10" spans="1:8">
      <c r="A10" s="452">
        <v>3</v>
      </c>
      <c r="B10" s="14" t="s">
        <v>242</v>
      </c>
      <c r="C10" s="461">
        <v>275128392.06172788</v>
      </c>
      <c r="D10" s="462">
        <v>265483867.79889318</v>
      </c>
      <c r="E10" s="462">
        <v>258330127.02649707</v>
      </c>
      <c r="F10" s="462">
        <v>247142333.48140001</v>
      </c>
      <c r="G10" s="463">
        <v>240031437.33189449</v>
      </c>
    </row>
    <row r="11" spans="1:8">
      <c r="A11" s="452">
        <v>4</v>
      </c>
      <c r="B11" s="14" t="s">
        <v>486</v>
      </c>
      <c r="C11" s="461">
        <v>92191695.259750709</v>
      </c>
      <c r="D11" s="462">
        <v>82523586.435273439</v>
      </c>
      <c r="E11" s="462">
        <v>81130940.400928885</v>
      </c>
      <c r="F11" s="462">
        <v>77577564.550314903</v>
      </c>
      <c r="G11" s="463">
        <v>82101736.734577045</v>
      </c>
    </row>
    <row r="12" spans="1:8">
      <c r="A12" s="452">
        <v>5</v>
      </c>
      <c r="B12" s="14" t="s">
        <v>487</v>
      </c>
      <c r="C12" s="461">
        <v>122958475.84602115</v>
      </c>
      <c r="D12" s="462">
        <v>110067421.63070144</v>
      </c>
      <c r="E12" s="462">
        <v>108209938.6272198</v>
      </c>
      <c r="F12" s="462">
        <v>103468953.87047952</v>
      </c>
      <c r="G12" s="463">
        <v>109503298.16716373</v>
      </c>
    </row>
    <row r="13" spans="1:8">
      <c r="A13" s="452">
        <v>6</v>
      </c>
      <c r="B13" s="14" t="s">
        <v>485</v>
      </c>
      <c r="C13" s="461">
        <v>189404655.43450895</v>
      </c>
      <c r="D13" s="462">
        <v>186412557.92842311</v>
      </c>
      <c r="E13" s="462">
        <v>183403321.68553901</v>
      </c>
      <c r="F13" s="462">
        <v>176104590.65595809</v>
      </c>
      <c r="G13" s="463">
        <v>186213000.1179941</v>
      </c>
    </row>
    <row r="14" spans="1:8">
      <c r="A14" s="13"/>
      <c r="B14" s="244" t="s">
        <v>489</v>
      </c>
      <c r="C14" s="464"/>
      <c r="D14" s="464"/>
      <c r="E14" s="464"/>
      <c r="F14" s="464"/>
      <c r="G14" s="465"/>
    </row>
    <row r="15" spans="1:8" ht="15" customHeight="1">
      <c r="A15" s="452">
        <v>7</v>
      </c>
      <c r="B15" s="14" t="s">
        <v>488</v>
      </c>
      <c r="C15" s="466">
        <v>1549785221.6105356</v>
      </c>
      <c r="D15" s="462">
        <v>1519303562.2598829</v>
      </c>
      <c r="E15" s="462">
        <v>1493097477.3454585</v>
      </c>
      <c r="F15" s="462">
        <v>1430337458.6237881</v>
      </c>
      <c r="G15" s="463">
        <v>1513604140.1932437</v>
      </c>
    </row>
    <row r="16" spans="1:8">
      <c r="A16" s="13"/>
      <c r="B16" s="244" t="s">
        <v>490</v>
      </c>
      <c r="C16" s="450"/>
      <c r="D16" s="450"/>
      <c r="E16" s="450"/>
      <c r="F16" s="450"/>
      <c r="G16" s="451"/>
    </row>
    <row r="17" spans="1:7" s="17" customFormat="1">
      <c r="A17" s="452"/>
      <c r="B17" s="245" t="s">
        <v>474</v>
      </c>
      <c r="C17" s="318"/>
      <c r="D17" s="15"/>
      <c r="E17" s="15"/>
      <c r="F17" s="15"/>
      <c r="G17" s="16"/>
    </row>
    <row r="18" spans="1:7">
      <c r="A18" s="11">
        <v>8</v>
      </c>
      <c r="B18" s="14" t="s">
        <v>483</v>
      </c>
      <c r="C18" s="472">
        <v>0.15532434376928991</v>
      </c>
      <c r="D18" s="467">
        <v>0.15277750944303764</v>
      </c>
      <c r="E18" s="467">
        <v>0.15079345019742946</v>
      </c>
      <c r="F18" s="467">
        <v>0.15099122230763354</v>
      </c>
      <c r="G18" s="468">
        <v>0.13644063298719156</v>
      </c>
    </row>
    <row r="19" spans="1:7" ht="15" customHeight="1">
      <c r="A19" s="11">
        <v>9</v>
      </c>
      <c r="B19" s="14" t="s">
        <v>484</v>
      </c>
      <c r="C19" s="472">
        <v>0.15532434376928991</v>
      </c>
      <c r="D19" s="467">
        <v>0.15277750944303764</v>
      </c>
      <c r="E19" s="467">
        <v>0.15079345019742946</v>
      </c>
      <c r="F19" s="467">
        <v>0.15099122230763354</v>
      </c>
      <c r="G19" s="468">
        <v>0.13644063298719156</v>
      </c>
    </row>
    <row r="20" spans="1:7">
      <c r="A20" s="11">
        <v>10</v>
      </c>
      <c r="B20" s="14" t="s">
        <v>242</v>
      </c>
      <c r="C20" s="472">
        <v>0.1775267877285697</v>
      </c>
      <c r="D20" s="467">
        <v>0.17474050242072764</v>
      </c>
      <c r="E20" s="467">
        <v>0.17301625040970259</v>
      </c>
      <c r="F20" s="467">
        <v>0.17278603170974086</v>
      </c>
      <c r="G20" s="468">
        <v>0.15858270399633642</v>
      </c>
    </row>
    <row r="21" spans="1:7">
      <c r="A21" s="11">
        <v>11</v>
      </c>
      <c r="B21" s="14" t="s">
        <v>486</v>
      </c>
      <c r="C21" s="472">
        <v>5.9486755954444553E-2</v>
      </c>
      <c r="D21" s="467">
        <v>5.4316720163891413E-2</v>
      </c>
      <c r="E21" s="467">
        <v>5.4337336732474824E-2</v>
      </c>
      <c r="F21" s="467">
        <v>5.4237245960793642E-2</v>
      </c>
      <c r="G21" s="468">
        <v>5.4242542388986209E-2</v>
      </c>
    </row>
    <row r="22" spans="1:7">
      <c r="A22" s="11">
        <v>12</v>
      </c>
      <c r="B22" s="14" t="s">
        <v>487</v>
      </c>
      <c r="C22" s="472">
        <v>7.933904268247105E-2</v>
      </c>
      <c r="D22" s="467">
        <v>7.2445970880883101E-2</v>
      </c>
      <c r="E22" s="467">
        <v>7.2473458879324881E-2</v>
      </c>
      <c r="F22" s="467">
        <v>7.2338840912432714E-2</v>
      </c>
      <c r="G22" s="468">
        <v>7.2346061469667558E-2</v>
      </c>
    </row>
    <row r="23" spans="1:7">
      <c r="A23" s="11">
        <v>13</v>
      </c>
      <c r="B23" s="14" t="s">
        <v>485</v>
      </c>
      <c r="C23" s="472">
        <v>0.12221348661311905</v>
      </c>
      <c r="D23" s="467">
        <v>0.12269605795641285</v>
      </c>
      <c r="E23" s="467">
        <v>0.12283412467591016</v>
      </c>
      <c r="F23" s="467">
        <v>0.12312100867818891</v>
      </c>
      <c r="G23" s="468">
        <v>0.1230262227574378</v>
      </c>
    </row>
    <row r="24" spans="1:7">
      <c r="A24" s="13"/>
      <c r="B24" s="244" t="s">
        <v>132</v>
      </c>
      <c r="C24" s="473"/>
      <c r="D24" s="473"/>
      <c r="E24" s="473"/>
      <c r="F24" s="473"/>
      <c r="G24" s="474"/>
    </row>
    <row r="25" spans="1:7" ht="15" customHeight="1">
      <c r="A25" s="453">
        <v>14</v>
      </c>
      <c r="B25" s="14" t="s">
        <v>131</v>
      </c>
      <c r="C25" s="469">
        <v>6.6770995748569581E-2</v>
      </c>
      <c r="D25" s="470">
        <v>6.9850878461628629E-2</v>
      </c>
      <c r="E25" s="470">
        <v>7.0839950279849975E-2</v>
      </c>
      <c r="F25" s="470">
        <v>7.0148278795202051E-2</v>
      </c>
      <c r="G25" s="471">
        <v>7.0799938834958109E-2</v>
      </c>
    </row>
    <row r="26" spans="1:7">
      <c r="A26" s="453">
        <v>15</v>
      </c>
      <c r="B26" s="14" t="s">
        <v>130</v>
      </c>
      <c r="C26" s="469">
        <v>3.5917108724700712E-2</v>
      </c>
      <c r="D26" s="470">
        <v>3.9204573780741186E-2</v>
      </c>
      <c r="E26" s="470">
        <v>4.0347292186893008E-2</v>
      </c>
      <c r="F26" s="470">
        <v>4.1344712489973061E-2</v>
      </c>
      <c r="G26" s="471">
        <v>4.0223945394480869E-2</v>
      </c>
    </row>
    <row r="27" spans="1:7">
      <c r="A27" s="453">
        <v>16</v>
      </c>
      <c r="B27" s="14" t="s">
        <v>129</v>
      </c>
      <c r="C27" s="469">
        <v>1.6734743988668074E-2</v>
      </c>
      <c r="D27" s="470">
        <v>1.933807261584054E-2</v>
      </c>
      <c r="E27" s="470">
        <v>2.0405175263203994E-2</v>
      </c>
      <c r="F27" s="470">
        <v>1.7814133146248173E-2</v>
      </c>
      <c r="G27" s="471">
        <v>1.7400885598260491E-2</v>
      </c>
    </row>
    <row r="28" spans="1:7">
      <c r="A28" s="453">
        <v>17</v>
      </c>
      <c r="B28" s="14" t="s">
        <v>128</v>
      </c>
      <c r="C28" s="469">
        <v>3.0853887023868872E-2</v>
      </c>
      <c r="D28" s="470">
        <v>3.0646304680887439E-2</v>
      </c>
      <c r="E28" s="470">
        <v>3.0492658092956964E-2</v>
      </c>
      <c r="F28" s="470">
        <v>2.8803566305228994E-2</v>
      </c>
      <c r="G28" s="471">
        <v>3.0575993440477244E-2</v>
      </c>
    </row>
    <row r="29" spans="1:7">
      <c r="A29" s="453">
        <v>18</v>
      </c>
      <c r="B29" s="14" t="s">
        <v>267</v>
      </c>
      <c r="C29" s="469">
        <v>1.6125735583015152E-2</v>
      </c>
      <c r="D29" s="470">
        <v>3.5040779731209792E-3</v>
      </c>
      <c r="E29" s="470">
        <v>-8.8184580812811556E-4</v>
      </c>
      <c r="F29" s="470">
        <v>-1.535893525127619E-2</v>
      </c>
      <c r="G29" s="471">
        <v>-5.3841947238291776E-2</v>
      </c>
    </row>
    <row r="30" spans="1:7">
      <c r="A30" s="453">
        <v>19</v>
      </c>
      <c r="B30" s="14" t="s">
        <v>268</v>
      </c>
      <c r="C30" s="469">
        <v>0.11428334902011199</v>
      </c>
      <c r="D30" s="470">
        <v>2.540281131801141E-2</v>
      </c>
      <c r="E30" s="470">
        <v>-6.3873704896180552E-3</v>
      </c>
      <c r="F30" s="470">
        <v>-0.11145483140039698</v>
      </c>
      <c r="G30" s="471">
        <v>-0.37960631663543476</v>
      </c>
    </row>
    <row r="31" spans="1:7">
      <c r="A31" s="13"/>
      <c r="B31" s="244" t="s">
        <v>347</v>
      </c>
      <c r="C31" s="473"/>
      <c r="D31" s="473"/>
      <c r="E31" s="473"/>
      <c r="F31" s="473"/>
      <c r="G31" s="474"/>
    </row>
    <row r="32" spans="1:7">
      <c r="A32" s="453">
        <v>20</v>
      </c>
      <c r="B32" s="14" t="s">
        <v>127</v>
      </c>
      <c r="C32" s="469">
        <v>8.0136951377358046E-2</v>
      </c>
      <c r="D32" s="470">
        <v>7.6626922194088634E-2</v>
      </c>
      <c r="E32" s="470">
        <v>6.1674933283950004E-2</v>
      </c>
      <c r="F32" s="470">
        <v>6.5558648322932345E-2</v>
      </c>
      <c r="G32" s="471">
        <v>5.303639470575567E-2</v>
      </c>
    </row>
    <row r="33" spans="1:7" ht="15" customHeight="1">
      <c r="A33" s="453">
        <v>21</v>
      </c>
      <c r="B33" s="14" t="s">
        <v>126</v>
      </c>
      <c r="C33" s="469">
        <v>5.6189783611179767E-2</v>
      </c>
      <c r="D33" s="470">
        <v>5.6707328997536534E-2</v>
      </c>
      <c r="E33" s="470">
        <v>6.1542531506263952E-2</v>
      </c>
      <c r="F33" s="470">
        <v>6.2280671276398046E-2</v>
      </c>
      <c r="G33" s="471">
        <v>6.1956797060720319E-2</v>
      </c>
    </row>
    <row r="34" spans="1:7">
      <c r="A34" s="453">
        <v>22</v>
      </c>
      <c r="B34" s="14" t="s">
        <v>125</v>
      </c>
      <c r="C34" s="469">
        <v>0.56433702233821448</v>
      </c>
      <c r="D34" s="470">
        <v>0.55467286457773513</v>
      </c>
      <c r="E34" s="470">
        <v>0.58474716330136189</v>
      </c>
      <c r="F34" s="470">
        <v>0.58581702432703942</v>
      </c>
      <c r="G34" s="471">
        <v>0.59136987562684029</v>
      </c>
    </row>
    <row r="35" spans="1:7" ht="15" customHeight="1">
      <c r="A35" s="453">
        <v>23</v>
      </c>
      <c r="B35" s="14" t="s">
        <v>124</v>
      </c>
      <c r="C35" s="469">
        <v>0.54957430631496063</v>
      </c>
      <c r="D35" s="470">
        <v>0.4894964707574046</v>
      </c>
      <c r="E35" s="470">
        <v>0.54156204060985791</v>
      </c>
      <c r="F35" s="470">
        <v>0.52999861011906069</v>
      </c>
      <c r="G35" s="471">
        <v>0.57251364771530533</v>
      </c>
    </row>
    <row r="36" spans="1:7">
      <c r="A36" s="453">
        <v>24</v>
      </c>
      <c r="B36" s="14" t="s">
        <v>123</v>
      </c>
      <c r="C36" s="469">
        <v>2.8164207245850495E-3</v>
      </c>
      <c r="D36" s="470">
        <v>9.5497690167106589E-2</v>
      </c>
      <c r="E36" s="470">
        <v>4.2007147546551528E-2</v>
      </c>
      <c r="F36" s="470">
        <v>4.0616524880453989E-2</v>
      </c>
      <c r="G36" s="471">
        <v>0.11012236161272641</v>
      </c>
    </row>
    <row r="37" spans="1:7" ht="15" customHeight="1">
      <c r="A37" s="13"/>
      <c r="B37" s="244" t="s">
        <v>348</v>
      </c>
      <c r="C37" s="473"/>
      <c r="D37" s="473"/>
      <c r="E37" s="473"/>
      <c r="F37" s="473"/>
      <c r="G37" s="474"/>
    </row>
    <row r="38" spans="1:7" ht="15" customHeight="1">
      <c r="A38" s="453">
        <v>25</v>
      </c>
      <c r="B38" s="14" t="s">
        <v>122</v>
      </c>
      <c r="C38" s="477">
        <v>0.33146937701530188</v>
      </c>
      <c r="D38" s="475">
        <v>0.29533945330228051</v>
      </c>
      <c r="E38" s="475">
        <v>0.2714951603677026</v>
      </c>
      <c r="F38" s="475">
        <v>0.29938818872778328</v>
      </c>
      <c r="G38" s="476">
        <v>0.28384706777695884</v>
      </c>
    </row>
    <row r="39" spans="1:7" ht="15" customHeight="1">
      <c r="A39" s="453">
        <v>26</v>
      </c>
      <c r="B39" s="14" t="s">
        <v>121</v>
      </c>
      <c r="C39" s="477">
        <v>0.68225441363384465</v>
      </c>
      <c r="D39" s="475">
        <v>0.56787522673427027</v>
      </c>
      <c r="E39" s="475">
        <v>0.64311254702589138</v>
      </c>
      <c r="F39" s="475">
        <v>0.65440337420677563</v>
      </c>
      <c r="G39" s="476">
        <v>0.67564734044270991</v>
      </c>
    </row>
    <row r="40" spans="1:7" ht="15" customHeight="1">
      <c r="A40" s="453">
        <v>27</v>
      </c>
      <c r="B40" s="14" t="s">
        <v>120</v>
      </c>
      <c r="C40" s="477">
        <v>0.27893743583485425</v>
      </c>
      <c r="D40" s="475">
        <v>0.24492352250829472</v>
      </c>
      <c r="E40" s="475">
        <v>0.22527962660753947</v>
      </c>
      <c r="F40" s="475">
        <v>0.22100725552248712</v>
      </c>
      <c r="G40" s="476">
        <v>0.22087661990105109</v>
      </c>
    </row>
    <row r="41" spans="1:7" ht="15" customHeight="1">
      <c r="A41" s="454"/>
      <c r="B41" s="244" t="s">
        <v>391</v>
      </c>
      <c r="C41" s="450"/>
      <c r="D41" s="450"/>
      <c r="E41" s="450"/>
      <c r="F41" s="450"/>
      <c r="G41" s="451"/>
    </row>
    <row r="42" spans="1:7">
      <c r="A42" s="453">
        <v>28</v>
      </c>
      <c r="B42" s="14" t="s">
        <v>374</v>
      </c>
      <c r="C42" s="18">
        <v>583476451.98086345</v>
      </c>
      <c r="D42" s="19">
        <v>486317738.58238661</v>
      </c>
      <c r="E42" s="19">
        <v>500473282.5186106</v>
      </c>
      <c r="F42" s="19">
        <v>482228601.83367562</v>
      </c>
      <c r="G42" s="20">
        <v>510708194.84914559</v>
      </c>
    </row>
    <row r="43" spans="1:7" ht="15" customHeight="1">
      <c r="A43" s="453">
        <v>29</v>
      </c>
      <c r="B43" s="14" t="s">
        <v>386</v>
      </c>
      <c r="C43" s="18">
        <v>324780065.35037214</v>
      </c>
      <c r="D43" s="19">
        <v>221915531.16067123</v>
      </c>
      <c r="E43" s="19">
        <v>244182699.04260415</v>
      </c>
      <c r="F43" s="19">
        <v>216193761.30444035</v>
      </c>
      <c r="G43" s="20">
        <v>232304827.58562928</v>
      </c>
    </row>
    <row r="44" spans="1:7" ht="15" customHeight="1">
      <c r="A44" s="456">
        <v>30</v>
      </c>
      <c r="B44" s="457" t="s">
        <v>375</v>
      </c>
      <c r="C44" s="478">
        <v>1.7965279098993041</v>
      </c>
      <c r="D44" s="479">
        <v>2.1914542710860689</v>
      </c>
      <c r="E44" s="479">
        <v>2.0495853493342286</v>
      </c>
      <c r="F44" s="479">
        <v>2.230538933797491</v>
      </c>
      <c r="G44" s="480">
        <v>2.1984398695326068</v>
      </c>
    </row>
    <row r="45" spans="1:7" ht="15" customHeight="1">
      <c r="A45" s="456"/>
      <c r="B45" s="244" t="s">
        <v>493</v>
      </c>
      <c r="C45" s="458"/>
      <c r="D45" s="459"/>
      <c r="E45" s="459"/>
      <c r="F45" s="459"/>
      <c r="G45" s="460"/>
    </row>
    <row r="46" spans="1:7" ht="15" customHeight="1">
      <c r="A46" s="456">
        <v>31</v>
      </c>
      <c r="B46" s="457" t="s">
        <v>494</v>
      </c>
      <c r="C46" s="458">
        <v>1142443072.8429351</v>
      </c>
      <c r="D46" s="459">
        <v>1080484155.5451598</v>
      </c>
      <c r="E46" s="459">
        <v>1032570680.2405301</v>
      </c>
      <c r="F46" s="459">
        <v>1028610299.2636101</v>
      </c>
      <c r="G46" s="460">
        <v>1045464002.069445</v>
      </c>
    </row>
    <row r="47" spans="1:7" ht="15" customHeight="1">
      <c r="A47" s="456">
        <v>32</v>
      </c>
      <c r="B47" s="457" t="s">
        <v>495</v>
      </c>
      <c r="C47" s="458">
        <v>836661871.92420769</v>
      </c>
      <c r="D47" s="459">
        <v>833086310.36673725</v>
      </c>
      <c r="E47" s="459">
        <v>807623838.55426741</v>
      </c>
      <c r="F47" s="459">
        <v>797115039.36279535</v>
      </c>
      <c r="G47" s="460">
        <v>828302180.21993721</v>
      </c>
    </row>
    <row r="48" spans="1:7" ht="15" thickBot="1">
      <c r="A48" s="455">
        <v>33</v>
      </c>
      <c r="B48" s="246" t="s">
        <v>496</v>
      </c>
      <c r="C48" s="481">
        <v>1.3654776334141683</v>
      </c>
      <c r="D48" s="482">
        <v>1.2969654429557416</v>
      </c>
      <c r="E48" s="482">
        <v>1.2785292248046336</v>
      </c>
      <c r="F48" s="482">
        <v>1.2904163746375548</v>
      </c>
      <c r="G48" s="483">
        <v>1.2621770496750899</v>
      </c>
    </row>
    <row r="49" spans="1:2">
      <c r="A49" s="21"/>
    </row>
    <row r="50" spans="1:2" ht="38.25">
      <c r="B50" s="320" t="s">
        <v>475</v>
      </c>
    </row>
    <row r="51" spans="1:2" ht="51">
      <c r="B51" s="320" t="s">
        <v>390</v>
      </c>
    </row>
    <row r="53" spans="1:2">
      <c r="B53" s="3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K37" sqref="K37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"BasisBank"</v>
      </c>
    </row>
    <row r="2" spans="1:8">
      <c r="A2" s="2" t="s">
        <v>31</v>
      </c>
      <c r="B2" s="449">
        <f>'1. key ratios '!B2</f>
        <v>44286</v>
      </c>
    </row>
    <row r="3" spans="1:8">
      <c r="A3" s="2"/>
    </row>
    <row r="4" spans="1:8" ht="15" thickBot="1">
      <c r="A4" s="22" t="s">
        <v>32</v>
      </c>
      <c r="B4" s="23" t="s">
        <v>33</v>
      </c>
      <c r="C4" s="22"/>
      <c r="D4" s="24"/>
      <c r="E4" s="24"/>
      <c r="F4" s="25"/>
      <c r="G4" s="25"/>
      <c r="H4" s="26" t="s">
        <v>73</v>
      </c>
    </row>
    <row r="5" spans="1:8">
      <c r="A5" s="27"/>
      <c r="B5" s="28"/>
      <c r="C5" s="540" t="s">
        <v>68</v>
      </c>
      <c r="D5" s="541"/>
      <c r="E5" s="542"/>
      <c r="F5" s="540" t="s">
        <v>72</v>
      </c>
      <c r="G5" s="541"/>
      <c r="H5" s="543"/>
    </row>
    <row r="6" spans="1:8">
      <c r="A6" s="29" t="s">
        <v>6</v>
      </c>
      <c r="B6" s="30" t="s">
        <v>34</v>
      </c>
      <c r="C6" s="31" t="s">
        <v>69</v>
      </c>
      <c r="D6" s="31" t="s">
        <v>70</v>
      </c>
      <c r="E6" s="31" t="s">
        <v>71</v>
      </c>
      <c r="F6" s="31" t="s">
        <v>69</v>
      </c>
      <c r="G6" s="31" t="s">
        <v>70</v>
      </c>
      <c r="H6" s="32" t="s">
        <v>71</v>
      </c>
    </row>
    <row r="7" spans="1:8">
      <c r="A7" s="29">
        <v>1</v>
      </c>
      <c r="B7" s="33" t="s">
        <v>35</v>
      </c>
      <c r="C7" s="34">
        <v>15429736.109999999</v>
      </c>
      <c r="D7" s="34">
        <v>28380887.513300002</v>
      </c>
      <c r="E7" s="35">
        <v>43810623.623300001</v>
      </c>
      <c r="F7" s="36">
        <v>17224582.48</v>
      </c>
      <c r="G7" s="37">
        <v>22065399.153499998</v>
      </c>
      <c r="H7" s="38">
        <v>39289981.633499995</v>
      </c>
    </row>
    <row r="8" spans="1:8">
      <c r="A8" s="29">
        <v>2</v>
      </c>
      <c r="B8" s="33" t="s">
        <v>36</v>
      </c>
      <c r="C8" s="34">
        <v>11198.49</v>
      </c>
      <c r="D8" s="34">
        <v>221104522.32780001</v>
      </c>
      <c r="E8" s="35">
        <v>221115720.81780002</v>
      </c>
      <c r="F8" s="36">
        <v>5474285.6399999997</v>
      </c>
      <c r="G8" s="37">
        <v>253123629.48210001</v>
      </c>
      <c r="H8" s="38">
        <v>258597915.1221</v>
      </c>
    </row>
    <row r="9" spans="1:8">
      <c r="A9" s="29">
        <v>3</v>
      </c>
      <c r="B9" s="33" t="s">
        <v>37</v>
      </c>
      <c r="C9" s="34">
        <v>3388502.65</v>
      </c>
      <c r="D9" s="34">
        <v>81332130.01789999</v>
      </c>
      <c r="E9" s="35">
        <v>84720632.667899996</v>
      </c>
      <c r="F9" s="36">
        <v>23230408.870000001</v>
      </c>
      <c r="G9" s="37">
        <v>114714793.005</v>
      </c>
      <c r="H9" s="38">
        <v>137945201.875</v>
      </c>
    </row>
    <row r="10" spans="1:8">
      <c r="A10" s="29">
        <v>4</v>
      </c>
      <c r="B10" s="33" t="s">
        <v>38</v>
      </c>
      <c r="C10" s="34">
        <v>24515169.890000001</v>
      </c>
      <c r="D10" s="34">
        <v>0</v>
      </c>
      <c r="E10" s="35">
        <v>24515169.890000001</v>
      </c>
      <c r="F10" s="36">
        <v>0</v>
      </c>
      <c r="G10" s="37">
        <v>0</v>
      </c>
      <c r="H10" s="38">
        <v>0</v>
      </c>
    </row>
    <row r="11" spans="1:8">
      <c r="A11" s="29">
        <v>5</v>
      </c>
      <c r="B11" s="33" t="s">
        <v>39</v>
      </c>
      <c r="C11" s="34">
        <v>179332977.69</v>
      </c>
      <c r="D11" s="34">
        <v>24443935.538600001</v>
      </c>
      <c r="E11" s="35">
        <v>203776913.2286</v>
      </c>
      <c r="F11" s="36">
        <v>200149887.96999997</v>
      </c>
      <c r="G11" s="37">
        <v>6437620</v>
      </c>
      <c r="H11" s="38">
        <v>206587507.96999997</v>
      </c>
    </row>
    <row r="12" spans="1:8">
      <c r="A12" s="29">
        <v>6.1</v>
      </c>
      <c r="B12" s="39" t="s">
        <v>40</v>
      </c>
      <c r="C12" s="34">
        <v>477119993.69000006</v>
      </c>
      <c r="D12" s="34">
        <v>618038461.70759988</v>
      </c>
      <c r="E12" s="35">
        <v>1095158455.3975999</v>
      </c>
      <c r="F12" s="36">
        <v>452215337.93000001</v>
      </c>
      <c r="G12" s="37">
        <v>654446435.04550004</v>
      </c>
      <c r="H12" s="38">
        <v>1106661772.9755001</v>
      </c>
    </row>
    <row r="13" spans="1:8">
      <c r="A13" s="29">
        <v>6.2</v>
      </c>
      <c r="B13" s="39" t="s">
        <v>41</v>
      </c>
      <c r="C13" s="34">
        <v>-19917764.89609674</v>
      </c>
      <c r="D13" s="34">
        <v>-41618951.732648261</v>
      </c>
      <c r="E13" s="35">
        <v>-61536716.628745005</v>
      </c>
      <c r="F13" s="36">
        <v>-21876995.448199999</v>
      </c>
      <c r="G13" s="37">
        <v>-46688223.434900001</v>
      </c>
      <c r="H13" s="38">
        <v>-68565218.883100003</v>
      </c>
    </row>
    <row r="14" spans="1:8">
      <c r="A14" s="29">
        <v>6</v>
      </c>
      <c r="B14" s="33" t="s">
        <v>42</v>
      </c>
      <c r="C14" s="35">
        <v>457202228.79390329</v>
      </c>
      <c r="D14" s="35">
        <v>576419509.97495162</v>
      </c>
      <c r="E14" s="35">
        <v>1033621738.7688549</v>
      </c>
      <c r="F14" s="35">
        <v>430338342.48180002</v>
      </c>
      <c r="G14" s="35">
        <v>607758211.61059999</v>
      </c>
      <c r="H14" s="38">
        <v>1038096554.0924001</v>
      </c>
    </row>
    <row r="15" spans="1:8">
      <c r="A15" s="29">
        <v>7</v>
      </c>
      <c r="B15" s="33" t="s">
        <v>43</v>
      </c>
      <c r="C15" s="34">
        <v>8699729.0099999998</v>
      </c>
      <c r="D15" s="34">
        <v>5073547.4675000003</v>
      </c>
      <c r="E15" s="35">
        <v>13773276.477499999</v>
      </c>
      <c r="F15" s="36">
        <v>6585945.6899999995</v>
      </c>
      <c r="G15" s="37">
        <v>4269368.5839</v>
      </c>
      <c r="H15" s="38">
        <v>10855314.273899999</v>
      </c>
    </row>
    <row r="16" spans="1:8">
      <c r="A16" s="29">
        <v>8</v>
      </c>
      <c r="B16" s="33" t="s">
        <v>196</v>
      </c>
      <c r="C16" s="34">
        <v>16927792.633000001</v>
      </c>
      <c r="D16" s="34">
        <v>0</v>
      </c>
      <c r="E16" s="35">
        <v>16927792.633000001</v>
      </c>
      <c r="F16" s="36">
        <v>13252947.763</v>
      </c>
      <c r="G16" s="37" t="s">
        <v>497</v>
      </c>
      <c r="H16" s="38">
        <v>13252947.763</v>
      </c>
    </row>
    <row r="17" spans="1:8">
      <c r="A17" s="29">
        <v>9</v>
      </c>
      <c r="B17" s="33" t="s">
        <v>44</v>
      </c>
      <c r="C17" s="34">
        <v>17062704.219999999</v>
      </c>
      <c r="D17" s="34">
        <v>0</v>
      </c>
      <c r="E17" s="35">
        <v>17062704.219999999</v>
      </c>
      <c r="F17" s="36">
        <v>17062704.219999999</v>
      </c>
      <c r="G17" s="37">
        <v>0</v>
      </c>
      <c r="H17" s="38">
        <v>17062704.219999999</v>
      </c>
    </row>
    <row r="18" spans="1:8">
      <c r="A18" s="29">
        <v>10</v>
      </c>
      <c r="B18" s="33" t="s">
        <v>45</v>
      </c>
      <c r="C18" s="34">
        <v>33966987.229999997</v>
      </c>
      <c r="D18" s="34">
        <v>0</v>
      </c>
      <c r="E18" s="35">
        <v>33966987.229999997</v>
      </c>
      <c r="F18" s="36">
        <v>32696644</v>
      </c>
      <c r="G18" s="37" t="s">
        <v>497</v>
      </c>
      <c r="H18" s="38">
        <v>32696644</v>
      </c>
    </row>
    <row r="19" spans="1:8">
      <c r="A19" s="29">
        <v>11</v>
      </c>
      <c r="B19" s="33" t="s">
        <v>46</v>
      </c>
      <c r="C19" s="34">
        <v>11376007.531199999</v>
      </c>
      <c r="D19" s="34">
        <v>193068.1159</v>
      </c>
      <c r="E19" s="35">
        <v>11569075.6471</v>
      </c>
      <c r="F19" s="36">
        <v>7322879.3975999989</v>
      </c>
      <c r="G19" s="37">
        <v>544230.87910000002</v>
      </c>
      <c r="H19" s="38">
        <v>7867110.2766999993</v>
      </c>
    </row>
    <row r="20" spans="1:8">
      <c r="A20" s="29">
        <v>12</v>
      </c>
      <c r="B20" s="41" t="s">
        <v>47</v>
      </c>
      <c r="C20" s="35">
        <v>767913034.24810338</v>
      </c>
      <c r="D20" s="35">
        <v>936947600.95595169</v>
      </c>
      <c r="E20" s="35">
        <v>1704860635.2040551</v>
      </c>
      <c r="F20" s="35">
        <v>753338628.51240015</v>
      </c>
      <c r="G20" s="35">
        <v>1008913252.7141999</v>
      </c>
      <c r="H20" s="38">
        <v>1762251881.2266002</v>
      </c>
    </row>
    <row r="21" spans="1:8">
      <c r="A21" s="29"/>
      <c r="B21" s="30" t="s">
        <v>48</v>
      </c>
      <c r="C21" s="42"/>
      <c r="D21" s="42"/>
      <c r="E21" s="42"/>
      <c r="F21" s="43"/>
      <c r="G21" s="44"/>
      <c r="H21" s="45"/>
    </row>
    <row r="22" spans="1:8">
      <c r="A22" s="29">
        <v>13</v>
      </c>
      <c r="B22" s="33" t="s">
        <v>49</v>
      </c>
      <c r="C22" s="34">
        <v>3001144.46</v>
      </c>
      <c r="D22" s="34">
        <v>0</v>
      </c>
      <c r="E22" s="35">
        <v>3001144.46</v>
      </c>
      <c r="F22" s="36">
        <v>30101144.460000001</v>
      </c>
      <c r="G22" s="37">
        <v>25454100</v>
      </c>
      <c r="H22" s="38">
        <v>55555244.460000001</v>
      </c>
    </row>
    <row r="23" spans="1:8">
      <c r="A23" s="29">
        <v>14</v>
      </c>
      <c r="B23" s="33" t="s">
        <v>50</v>
      </c>
      <c r="C23" s="34">
        <v>141305993.31999999</v>
      </c>
      <c r="D23" s="34">
        <v>92806996.866300002</v>
      </c>
      <c r="E23" s="35">
        <v>234112990.18629998</v>
      </c>
      <c r="F23" s="36">
        <v>114946620.40000001</v>
      </c>
      <c r="G23" s="37">
        <v>103418053.46329999</v>
      </c>
      <c r="H23" s="38">
        <v>218364673.8633</v>
      </c>
    </row>
    <row r="24" spans="1:8">
      <c r="A24" s="29">
        <v>15</v>
      </c>
      <c r="B24" s="33" t="s">
        <v>51</v>
      </c>
      <c r="C24" s="34">
        <v>64377337.940000005</v>
      </c>
      <c r="D24" s="34">
        <v>177059125.91329998</v>
      </c>
      <c r="E24" s="35">
        <v>241436463.85329998</v>
      </c>
      <c r="F24" s="36">
        <v>36394345.299999997</v>
      </c>
      <c r="G24" s="37">
        <v>134481219.77630001</v>
      </c>
      <c r="H24" s="38">
        <v>170875565.07630002</v>
      </c>
    </row>
    <row r="25" spans="1:8">
      <c r="A25" s="29">
        <v>16</v>
      </c>
      <c r="B25" s="33" t="s">
        <v>52</v>
      </c>
      <c r="C25" s="34">
        <v>102799513.34</v>
      </c>
      <c r="D25" s="34">
        <v>331251050.70749998</v>
      </c>
      <c r="E25" s="35">
        <v>434050564.04750001</v>
      </c>
      <c r="F25" s="36">
        <v>79472915.609999999</v>
      </c>
      <c r="G25" s="37">
        <v>372619671.4562</v>
      </c>
      <c r="H25" s="38">
        <v>452092587.06620002</v>
      </c>
    </row>
    <row r="26" spans="1:8">
      <c r="A26" s="29">
        <v>17</v>
      </c>
      <c r="B26" s="33" t="s">
        <v>53</v>
      </c>
      <c r="C26" s="42">
        <v>0</v>
      </c>
      <c r="D26" s="42">
        <v>0</v>
      </c>
      <c r="E26" s="35">
        <v>0</v>
      </c>
      <c r="F26" s="43">
        <v>0</v>
      </c>
      <c r="G26" s="44">
        <v>0</v>
      </c>
      <c r="H26" s="38">
        <v>0</v>
      </c>
    </row>
    <row r="27" spans="1:8">
      <c r="A27" s="29">
        <v>18</v>
      </c>
      <c r="B27" s="33" t="s">
        <v>54</v>
      </c>
      <c r="C27" s="34">
        <v>136609179.01999998</v>
      </c>
      <c r="D27" s="34">
        <v>356894622.59699994</v>
      </c>
      <c r="E27" s="35">
        <v>493503801.61699992</v>
      </c>
      <c r="F27" s="36">
        <v>226561221.43000001</v>
      </c>
      <c r="G27" s="37">
        <v>374446116.64659995</v>
      </c>
      <c r="H27" s="38">
        <v>601007338.07659996</v>
      </c>
    </row>
    <row r="28" spans="1:8">
      <c r="A28" s="29">
        <v>19</v>
      </c>
      <c r="B28" s="33" t="s">
        <v>55</v>
      </c>
      <c r="C28" s="34">
        <v>2354875.96</v>
      </c>
      <c r="D28" s="34">
        <v>7869135.4818000002</v>
      </c>
      <c r="E28" s="35">
        <v>10224011.4418</v>
      </c>
      <c r="F28" s="36">
        <v>2595887.4400000004</v>
      </c>
      <c r="G28" s="37">
        <v>9784267.8879000004</v>
      </c>
      <c r="H28" s="38">
        <v>12380155.3279</v>
      </c>
    </row>
    <row r="29" spans="1:8">
      <c r="A29" s="29">
        <v>20</v>
      </c>
      <c r="B29" s="33" t="s">
        <v>56</v>
      </c>
      <c r="C29" s="34">
        <v>10268514.84</v>
      </c>
      <c r="D29" s="34">
        <v>6638925.4221999999</v>
      </c>
      <c r="E29" s="35">
        <v>16907440.262199998</v>
      </c>
      <c r="F29" s="36">
        <v>10767659.07</v>
      </c>
      <c r="G29" s="37">
        <v>6983852.4841</v>
      </c>
      <c r="H29" s="38">
        <v>17751511.554099999</v>
      </c>
    </row>
    <row r="30" spans="1:8">
      <c r="A30" s="29">
        <v>21</v>
      </c>
      <c r="B30" s="33" t="s">
        <v>57</v>
      </c>
      <c r="C30" s="34">
        <v>0</v>
      </c>
      <c r="D30" s="34">
        <v>16717820</v>
      </c>
      <c r="E30" s="35">
        <v>16717820</v>
      </c>
      <c r="F30" s="36">
        <v>0</v>
      </c>
      <c r="G30" s="37">
        <v>16094050</v>
      </c>
      <c r="H30" s="38">
        <v>16094050</v>
      </c>
    </row>
    <row r="31" spans="1:8">
      <c r="A31" s="29">
        <v>22</v>
      </c>
      <c r="B31" s="41" t="s">
        <v>58</v>
      </c>
      <c r="C31" s="35">
        <v>460716558.87999994</v>
      </c>
      <c r="D31" s="35">
        <v>989237676.98809969</v>
      </c>
      <c r="E31" s="35">
        <v>1449954235.8680997</v>
      </c>
      <c r="F31" s="35">
        <v>500839793.71000004</v>
      </c>
      <c r="G31" s="35">
        <v>1043281331.7144001</v>
      </c>
      <c r="H31" s="38">
        <v>1544121125.4244001</v>
      </c>
    </row>
    <row r="32" spans="1:8">
      <c r="A32" s="29"/>
      <c r="B32" s="30" t="s">
        <v>59</v>
      </c>
      <c r="C32" s="42"/>
      <c r="D32" s="42"/>
      <c r="E32" s="34"/>
      <c r="F32" s="43"/>
      <c r="G32" s="44"/>
      <c r="H32" s="45"/>
    </row>
    <row r="33" spans="1:8">
      <c r="A33" s="29">
        <v>23</v>
      </c>
      <c r="B33" s="33" t="s">
        <v>60</v>
      </c>
      <c r="C33" s="34">
        <v>16181147</v>
      </c>
      <c r="D33" s="42" t="s">
        <v>497</v>
      </c>
      <c r="E33" s="35">
        <v>16181147</v>
      </c>
      <c r="F33" s="36">
        <v>16181147</v>
      </c>
      <c r="G33" s="44" t="s">
        <v>497</v>
      </c>
      <c r="H33" s="38">
        <v>16181147</v>
      </c>
    </row>
    <row r="34" spans="1:8">
      <c r="A34" s="29">
        <v>24</v>
      </c>
      <c r="B34" s="33" t="s">
        <v>61</v>
      </c>
      <c r="C34" s="34">
        <v>0</v>
      </c>
      <c r="D34" s="42" t="s">
        <v>497</v>
      </c>
      <c r="E34" s="35">
        <v>0</v>
      </c>
      <c r="F34" s="36">
        <v>0</v>
      </c>
      <c r="G34" s="44" t="s">
        <v>497</v>
      </c>
      <c r="H34" s="38">
        <v>0</v>
      </c>
    </row>
    <row r="35" spans="1:8">
      <c r="A35" s="29">
        <v>25</v>
      </c>
      <c r="B35" s="40" t="s">
        <v>62</v>
      </c>
      <c r="C35" s="34">
        <v>0</v>
      </c>
      <c r="D35" s="42" t="s">
        <v>497</v>
      </c>
      <c r="E35" s="35">
        <v>0</v>
      </c>
      <c r="F35" s="36">
        <v>0</v>
      </c>
      <c r="G35" s="44" t="s">
        <v>497</v>
      </c>
      <c r="H35" s="38">
        <v>0</v>
      </c>
    </row>
    <row r="36" spans="1:8">
      <c r="A36" s="29">
        <v>26</v>
      </c>
      <c r="B36" s="33" t="s">
        <v>63</v>
      </c>
      <c r="C36" s="34">
        <v>76412652.799999997</v>
      </c>
      <c r="D36" s="42" t="s">
        <v>497</v>
      </c>
      <c r="E36" s="35">
        <v>76412652.799999997</v>
      </c>
      <c r="F36" s="36">
        <v>76412652.799999997</v>
      </c>
      <c r="G36" s="44" t="s">
        <v>497</v>
      </c>
      <c r="H36" s="38">
        <v>76412652.799999997</v>
      </c>
    </row>
    <row r="37" spans="1:8">
      <c r="A37" s="29">
        <v>27</v>
      </c>
      <c r="B37" s="33" t="s">
        <v>64</v>
      </c>
      <c r="C37" s="34">
        <v>138459629.03</v>
      </c>
      <c r="D37" s="42" t="s">
        <v>497</v>
      </c>
      <c r="E37" s="35">
        <v>138459629.03</v>
      </c>
      <c r="F37" s="36">
        <v>113629627.98999999</v>
      </c>
      <c r="G37" s="44" t="s">
        <v>497</v>
      </c>
      <c r="H37" s="38">
        <v>113629627.98999999</v>
      </c>
    </row>
    <row r="38" spans="1:8">
      <c r="A38" s="29">
        <v>28</v>
      </c>
      <c r="B38" s="33" t="s">
        <v>65</v>
      </c>
      <c r="C38" s="34">
        <v>14339620.107100001</v>
      </c>
      <c r="D38" s="42" t="s">
        <v>497</v>
      </c>
      <c r="E38" s="35">
        <v>14339620.107100001</v>
      </c>
      <c r="F38" s="36">
        <v>2393977.799999997</v>
      </c>
      <c r="G38" s="44" t="s">
        <v>497</v>
      </c>
      <c r="H38" s="38">
        <v>2393977.799999997</v>
      </c>
    </row>
    <row r="39" spans="1:8">
      <c r="A39" s="29">
        <v>29</v>
      </c>
      <c r="B39" s="33" t="s">
        <v>66</v>
      </c>
      <c r="C39" s="34">
        <v>9513350.1799999997</v>
      </c>
      <c r="D39" s="42" t="s">
        <v>497</v>
      </c>
      <c r="E39" s="35">
        <v>9513350.1799999997</v>
      </c>
      <c r="F39" s="36">
        <v>9513350.1799999997</v>
      </c>
      <c r="G39" s="44" t="s">
        <v>497</v>
      </c>
      <c r="H39" s="38">
        <v>9513350.1799999997</v>
      </c>
    </row>
    <row r="40" spans="1:8">
      <c r="A40" s="29">
        <v>30</v>
      </c>
      <c r="B40" s="293" t="s">
        <v>263</v>
      </c>
      <c r="C40" s="34">
        <v>254906399.1171</v>
      </c>
      <c r="D40" s="42" t="s">
        <v>497</v>
      </c>
      <c r="E40" s="35">
        <v>254906399.1171</v>
      </c>
      <c r="F40" s="36">
        <v>218130755.76999998</v>
      </c>
      <c r="G40" s="44" t="s">
        <v>497</v>
      </c>
      <c r="H40" s="38">
        <v>218130755.76999998</v>
      </c>
    </row>
    <row r="41" spans="1:8" ht="15" thickBot="1">
      <c r="A41" s="46">
        <v>31</v>
      </c>
      <c r="B41" s="47" t="s">
        <v>67</v>
      </c>
      <c r="C41" s="48">
        <v>715622957.99709988</v>
      </c>
      <c r="D41" s="48">
        <v>989237676.98809969</v>
      </c>
      <c r="E41" s="48">
        <v>1704860634.9851995</v>
      </c>
      <c r="F41" s="48">
        <v>718970549.48000002</v>
      </c>
      <c r="G41" s="48">
        <v>1043281331.7144001</v>
      </c>
      <c r="H41" s="49">
        <v>1762251881.1944001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34" activePane="bottomRight" state="frozen"/>
      <selection activeCell="B9" sqref="B9"/>
      <selection pane="topRight" activeCell="B9" sqref="B9"/>
      <selection pane="bottomLeft" activeCell="B9" sqref="B9"/>
      <selection pane="bottomRight" activeCell="C1" sqref="C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3"/>
      <c r="C2" s="448">
        <v>44286</v>
      </c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2" t="s">
        <v>192</v>
      </c>
      <c r="B4" s="247" t="s">
        <v>22</v>
      </c>
      <c r="C4" s="22"/>
      <c r="D4" s="24"/>
      <c r="E4" s="24"/>
      <c r="F4" s="25"/>
      <c r="G4" s="25"/>
      <c r="H4" s="53" t="s">
        <v>73</v>
      </c>
    </row>
    <row r="5" spans="1:8">
      <c r="A5" s="54" t="s">
        <v>6</v>
      </c>
      <c r="B5" s="55"/>
      <c r="C5" s="540" t="s">
        <v>68</v>
      </c>
      <c r="D5" s="541"/>
      <c r="E5" s="542"/>
      <c r="F5" s="540" t="s">
        <v>72</v>
      </c>
      <c r="G5" s="541"/>
      <c r="H5" s="543"/>
    </row>
    <row r="6" spans="1:8">
      <c r="A6" s="56" t="s">
        <v>6</v>
      </c>
      <c r="B6" s="57"/>
      <c r="C6" s="58" t="s">
        <v>69</v>
      </c>
      <c r="D6" s="58" t="s">
        <v>70</v>
      </c>
      <c r="E6" s="58" t="s">
        <v>71</v>
      </c>
      <c r="F6" s="58" t="s">
        <v>69</v>
      </c>
      <c r="G6" s="58" t="s">
        <v>70</v>
      </c>
      <c r="H6" s="59" t="s">
        <v>71</v>
      </c>
    </row>
    <row r="7" spans="1:8">
      <c r="A7" s="60"/>
      <c r="B7" s="247" t="s">
        <v>191</v>
      </c>
      <c r="C7" s="61"/>
      <c r="D7" s="61"/>
      <c r="E7" s="61"/>
      <c r="F7" s="61"/>
      <c r="G7" s="61"/>
      <c r="H7" s="62"/>
    </row>
    <row r="8" spans="1:8">
      <c r="A8" s="60">
        <v>1</v>
      </c>
      <c r="B8" s="63" t="s">
        <v>190</v>
      </c>
      <c r="C8" s="484">
        <v>317971.26</v>
      </c>
      <c r="D8" s="484">
        <v>-230816.42</v>
      </c>
      <c r="E8" s="485">
        <v>87154.84</v>
      </c>
      <c r="F8" s="484">
        <v>666676.21</v>
      </c>
      <c r="G8" s="484">
        <v>766504.29</v>
      </c>
      <c r="H8" s="486">
        <v>1433180.5</v>
      </c>
    </row>
    <row r="9" spans="1:8">
      <c r="A9" s="60">
        <v>2</v>
      </c>
      <c r="B9" s="63" t="s">
        <v>189</v>
      </c>
      <c r="C9" s="487">
        <v>13547232.739999998</v>
      </c>
      <c r="D9" s="487">
        <v>10149024.357100001</v>
      </c>
      <c r="E9" s="485">
        <v>23696257.097099997</v>
      </c>
      <c r="F9" s="487">
        <v>12693230.039999999</v>
      </c>
      <c r="G9" s="487">
        <v>10066747.299999999</v>
      </c>
      <c r="H9" s="486">
        <v>22759977.339999996</v>
      </c>
    </row>
    <row r="10" spans="1:8">
      <c r="A10" s="60">
        <v>2.1</v>
      </c>
      <c r="B10" s="64" t="s">
        <v>188</v>
      </c>
      <c r="C10" s="484">
        <v>0</v>
      </c>
      <c r="D10" s="484">
        <v>0</v>
      </c>
      <c r="E10" s="485">
        <v>0</v>
      </c>
      <c r="F10" s="484">
        <v>0</v>
      </c>
      <c r="G10" s="484">
        <v>0</v>
      </c>
      <c r="H10" s="486">
        <v>0</v>
      </c>
    </row>
    <row r="11" spans="1:8">
      <c r="A11" s="60">
        <v>2.2000000000000002</v>
      </c>
      <c r="B11" s="64" t="s">
        <v>187</v>
      </c>
      <c r="C11" s="484">
        <v>3256519.96</v>
      </c>
      <c r="D11" s="484">
        <v>4691230.7894000001</v>
      </c>
      <c r="E11" s="485">
        <v>7947750.7494000001</v>
      </c>
      <c r="F11" s="484">
        <v>2042933.94</v>
      </c>
      <c r="G11" s="484">
        <v>5173912.55</v>
      </c>
      <c r="H11" s="486">
        <v>7216846.4900000002</v>
      </c>
    </row>
    <row r="12" spans="1:8">
      <c r="A12" s="60">
        <v>2.2999999999999998</v>
      </c>
      <c r="B12" s="64" t="s">
        <v>186</v>
      </c>
      <c r="C12" s="484">
        <v>997831.72</v>
      </c>
      <c r="D12" s="484">
        <v>62995.23</v>
      </c>
      <c r="E12" s="485">
        <v>1060826.95</v>
      </c>
      <c r="F12" s="484">
        <v>782805.18</v>
      </c>
      <c r="G12" s="484">
        <v>0</v>
      </c>
      <c r="H12" s="486">
        <v>782805.18</v>
      </c>
    </row>
    <row r="13" spans="1:8">
      <c r="A13" s="60">
        <v>2.4</v>
      </c>
      <c r="B13" s="64" t="s">
        <v>185</v>
      </c>
      <c r="C13" s="484">
        <v>461002.32</v>
      </c>
      <c r="D13" s="484">
        <v>28480.15</v>
      </c>
      <c r="E13" s="485">
        <v>489482.47000000003</v>
      </c>
      <c r="F13" s="484">
        <v>467438.85</v>
      </c>
      <c r="G13" s="484">
        <v>114710.05</v>
      </c>
      <c r="H13" s="486">
        <v>582148.9</v>
      </c>
    </row>
    <row r="14" spans="1:8">
      <c r="A14" s="60">
        <v>2.5</v>
      </c>
      <c r="B14" s="64" t="s">
        <v>184</v>
      </c>
      <c r="C14" s="484">
        <v>632996.80000000005</v>
      </c>
      <c r="D14" s="484">
        <v>1124093.54</v>
      </c>
      <c r="E14" s="485">
        <v>1757090.34</v>
      </c>
      <c r="F14" s="484">
        <v>899776.24</v>
      </c>
      <c r="G14" s="484">
        <v>1002700.61</v>
      </c>
      <c r="H14" s="486">
        <v>1902476.85</v>
      </c>
    </row>
    <row r="15" spans="1:8">
      <c r="A15" s="60">
        <v>2.6</v>
      </c>
      <c r="B15" s="64" t="s">
        <v>183</v>
      </c>
      <c r="C15" s="484">
        <v>337689.13</v>
      </c>
      <c r="D15" s="484">
        <v>250579.74</v>
      </c>
      <c r="E15" s="485">
        <v>588268.87</v>
      </c>
      <c r="F15" s="484">
        <v>263136.23</v>
      </c>
      <c r="G15" s="484">
        <v>262217.7</v>
      </c>
      <c r="H15" s="486">
        <v>525353.92999999993</v>
      </c>
    </row>
    <row r="16" spans="1:8">
      <c r="A16" s="60">
        <v>2.7</v>
      </c>
      <c r="B16" s="64" t="s">
        <v>182</v>
      </c>
      <c r="C16" s="484">
        <v>14839.58</v>
      </c>
      <c r="D16" s="484">
        <v>18983.509999999998</v>
      </c>
      <c r="E16" s="485">
        <v>33823.089999999997</v>
      </c>
      <c r="F16" s="484">
        <v>26691.24</v>
      </c>
      <c r="G16" s="484">
        <v>13753.13</v>
      </c>
      <c r="H16" s="486">
        <v>40444.370000000003</v>
      </c>
    </row>
    <row r="17" spans="1:8">
      <c r="A17" s="60">
        <v>2.8</v>
      </c>
      <c r="B17" s="64" t="s">
        <v>181</v>
      </c>
      <c r="C17" s="484">
        <v>5671572.8700000001</v>
      </c>
      <c r="D17" s="484">
        <v>2638572.6776999999</v>
      </c>
      <c r="E17" s="485">
        <v>8310145.5477</v>
      </c>
      <c r="F17" s="484">
        <v>5509498.6299999999</v>
      </c>
      <c r="G17" s="484">
        <v>2413141.5</v>
      </c>
      <c r="H17" s="486">
        <v>7922640.1299999999</v>
      </c>
    </row>
    <row r="18" spans="1:8">
      <c r="A18" s="60">
        <v>2.9</v>
      </c>
      <c r="B18" s="64" t="s">
        <v>180</v>
      </c>
      <c r="C18" s="484">
        <v>2174780.36</v>
      </c>
      <c r="D18" s="484">
        <v>1334088.72</v>
      </c>
      <c r="E18" s="485">
        <v>3508869.08</v>
      </c>
      <c r="F18" s="484">
        <v>2700949.73</v>
      </c>
      <c r="G18" s="484">
        <v>1086311.76</v>
      </c>
      <c r="H18" s="486">
        <v>3787261.49</v>
      </c>
    </row>
    <row r="19" spans="1:8">
      <c r="A19" s="60">
        <v>3</v>
      </c>
      <c r="B19" s="63" t="s">
        <v>179</v>
      </c>
      <c r="C19" s="484">
        <v>198492.6</v>
      </c>
      <c r="D19" s="484">
        <v>142302.01999999999</v>
      </c>
      <c r="E19" s="485">
        <v>340794.62</v>
      </c>
      <c r="F19" s="484">
        <v>267675.15999999997</v>
      </c>
      <c r="G19" s="484">
        <v>237938.44</v>
      </c>
      <c r="H19" s="486">
        <v>505613.6</v>
      </c>
    </row>
    <row r="20" spans="1:8">
      <c r="A20" s="60">
        <v>4</v>
      </c>
      <c r="B20" s="63" t="s">
        <v>178</v>
      </c>
      <c r="C20" s="484">
        <v>4283444.92</v>
      </c>
      <c r="D20" s="484">
        <v>692139.76</v>
      </c>
      <c r="E20" s="485">
        <v>4975584.68</v>
      </c>
      <c r="F20" s="484">
        <v>3677238.85</v>
      </c>
      <c r="G20" s="484">
        <v>349860.77</v>
      </c>
      <c r="H20" s="486">
        <v>4027099.62</v>
      </c>
    </row>
    <row r="21" spans="1:8">
      <c r="A21" s="60">
        <v>5</v>
      </c>
      <c r="B21" s="63" t="s">
        <v>177</v>
      </c>
      <c r="C21" s="484">
        <v>366136.57</v>
      </c>
      <c r="D21" s="484">
        <v>160527.51</v>
      </c>
      <c r="E21" s="485">
        <v>526664.08000000007</v>
      </c>
      <c r="F21" s="484">
        <v>508215.34</v>
      </c>
      <c r="G21" s="484">
        <v>268358.34000000003</v>
      </c>
      <c r="H21" s="486">
        <v>776573.68</v>
      </c>
    </row>
    <row r="22" spans="1:8">
      <c r="A22" s="60">
        <v>6</v>
      </c>
      <c r="B22" s="65" t="s">
        <v>176</v>
      </c>
      <c r="C22" s="487">
        <v>18713278.089999996</v>
      </c>
      <c r="D22" s="487">
        <v>10913177.2271</v>
      </c>
      <c r="E22" s="485">
        <v>29626455.317099996</v>
      </c>
      <c r="F22" s="487">
        <v>17813035.600000001</v>
      </c>
      <c r="G22" s="487">
        <v>11689409.139999999</v>
      </c>
      <c r="H22" s="486">
        <v>29502444.740000002</v>
      </c>
    </row>
    <row r="23" spans="1:8">
      <c r="A23" s="60"/>
      <c r="B23" s="247" t="s">
        <v>175</v>
      </c>
      <c r="C23" s="488"/>
      <c r="D23" s="488"/>
      <c r="E23" s="489"/>
      <c r="F23" s="488"/>
      <c r="G23" s="488"/>
      <c r="H23" s="490"/>
    </row>
    <row r="24" spans="1:8">
      <c r="A24" s="60">
        <v>7</v>
      </c>
      <c r="B24" s="63" t="s">
        <v>174</v>
      </c>
      <c r="C24" s="484">
        <v>3233249.26</v>
      </c>
      <c r="D24" s="484">
        <v>627310.18999999994</v>
      </c>
      <c r="E24" s="485">
        <v>3860559.4499999997</v>
      </c>
      <c r="F24" s="484">
        <v>2193582.4900000002</v>
      </c>
      <c r="G24" s="484">
        <v>552683.77</v>
      </c>
      <c r="H24" s="486">
        <v>2746266.2600000002</v>
      </c>
    </row>
    <row r="25" spans="1:8">
      <c r="A25" s="60">
        <v>8</v>
      </c>
      <c r="B25" s="63" t="s">
        <v>173</v>
      </c>
      <c r="C25" s="484">
        <v>2465036.75</v>
      </c>
      <c r="D25" s="484">
        <v>2001509.5</v>
      </c>
      <c r="E25" s="485">
        <v>4466546.25</v>
      </c>
      <c r="F25" s="484">
        <v>1991546.16</v>
      </c>
      <c r="G25" s="484">
        <v>2455564.85</v>
      </c>
      <c r="H25" s="486">
        <v>4447111.01</v>
      </c>
    </row>
    <row r="26" spans="1:8">
      <c r="A26" s="60">
        <v>9</v>
      </c>
      <c r="B26" s="63" t="s">
        <v>172</v>
      </c>
      <c r="C26" s="484">
        <v>144758.91</v>
      </c>
      <c r="D26" s="484">
        <v>7152.54</v>
      </c>
      <c r="E26" s="485">
        <v>151911.45000000001</v>
      </c>
      <c r="F26" s="484">
        <v>219662.78</v>
      </c>
      <c r="G26" s="484">
        <v>51188.53</v>
      </c>
      <c r="H26" s="486">
        <v>270851.31</v>
      </c>
    </row>
    <row r="27" spans="1:8">
      <c r="A27" s="60">
        <v>10</v>
      </c>
      <c r="B27" s="63" t="s">
        <v>171</v>
      </c>
      <c r="C27" s="484">
        <v>54242.59</v>
      </c>
      <c r="D27" s="484">
        <v>121986.36</v>
      </c>
      <c r="E27" s="485">
        <v>176228.95</v>
      </c>
      <c r="F27" s="484">
        <v>49202.48</v>
      </c>
      <c r="G27" s="484">
        <v>0</v>
      </c>
      <c r="H27" s="486">
        <v>49202.48</v>
      </c>
    </row>
    <row r="28" spans="1:8">
      <c r="A28" s="60">
        <v>11</v>
      </c>
      <c r="B28" s="63" t="s">
        <v>170</v>
      </c>
      <c r="C28" s="484">
        <v>3907844.18</v>
      </c>
      <c r="D28" s="484">
        <v>3264334.98</v>
      </c>
      <c r="E28" s="485">
        <v>7172179.1600000001</v>
      </c>
      <c r="F28" s="484">
        <v>5054599.3899999997</v>
      </c>
      <c r="G28" s="484">
        <v>4193350.22</v>
      </c>
      <c r="H28" s="486">
        <v>9247949.6099999994</v>
      </c>
    </row>
    <row r="29" spans="1:8">
      <c r="A29" s="60">
        <v>12</v>
      </c>
      <c r="B29" s="63" t="s">
        <v>169</v>
      </c>
      <c r="C29" s="484">
        <v>420</v>
      </c>
      <c r="D29" s="484">
        <v>108664.37</v>
      </c>
      <c r="E29" s="485">
        <v>109084.37</v>
      </c>
      <c r="F29" s="484"/>
      <c r="G29" s="484"/>
      <c r="H29" s="486">
        <v>0</v>
      </c>
    </row>
    <row r="30" spans="1:8">
      <c r="A30" s="60">
        <v>13</v>
      </c>
      <c r="B30" s="66" t="s">
        <v>168</v>
      </c>
      <c r="C30" s="487">
        <v>9805551.6899999995</v>
      </c>
      <c r="D30" s="487">
        <v>6130957.9400000004</v>
      </c>
      <c r="E30" s="485">
        <v>15936509.629999999</v>
      </c>
      <c r="F30" s="487">
        <v>9508593.3000000007</v>
      </c>
      <c r="G30" s="487">
        <v>7252787.3700000001</v>
      </c>
      <c r="H30" s="486">
        <v>16761380.670000002</v>
      </c>
    </row>
    <row r="31" spans="1:8">
      <c r="A31" s="60">
        <v>14</v>
      </c>
      <c r="B31" s="66" t="s">
        <v>167</v>
      </c>
      <c r="C31" s="487">
        <v>8907726.3999999966</v>
      </c>
      <c r="D31" s="487">
        <v>4782219.2870999994</v>
      </c>
      <c r="E31" s="485">
        <v>13689945.687099997</v>
      </c>
      <c r="F31" s="487">
        <v>8304442.3000000007</v>
      </c>
      <c r="G31" s="487">
        <v>4436621.7699999986</v>
      </c>
      <c r="H31" s="486">
        <v>12741064.07</v>
      </c>
    </row>
    <row r="32" spans="1:8">
      <c r="A32" s="60"/>
      <c r="B32" s="67"/>
      <c r="C32" s="491"/>
      <c r="D32" s="492"/>
      <c r="E32" s="489"/>
      <c r="F32" s="492"/>
      <c r="G32" s="492"/>
      <c r="H32" s="490"/>
    </row>
    <row r="33" spans="1:8">
      <c r="A33" s="60"/>
      <c r="B33" s="67" t="s">
        <v>166</v>
      </c>
      <c r="C33" s="488"/>
      <c r="D33" s="488"/>
      <c r="E33" s="489"/>
      <c r="F33" s="488"/>
      <c r="G33" s="488"/>
      <c r="H33" s="490"/>
    </row>
    <row r="34" spans="1:8">
      <c r="A34" s="60">
        <v>15</v>
      </c>
      <c r="B34" s="68" t="s">
        <v>165</v>
      </c>
      <c r="C34" s="485">
        <v>265662.74</v>
      </c>
      <c r="D34" s="485">
        <v>-653729.75999999989</v>
      </c>
      <c r="E34" s="485">
        <v>-388067.0199999999</v>
      </c>
      <c r="F34" s="485">
        <v>458917.12</v>
      </c>
      <c r="G34" s="485">
        <v>-24747.090000000084</v>
      </c>
      <c r="H34" s="485">
        <v>434170.02999999991</v>
      </c>
    </row>
    <row r="35" spans="1:8">
      <c r="A35" s="60">
        <v>15.1</v>
      </c>
      <c r="B35" s="64" t="s">
        <v>164</v>
      </c>
      <c r="C35" s="484">
        <v>1041647.91</v>
      </c>
      <c r="D35" s="484">
        <v>638007.38</v>
      </c>
      <c r="E35" s="485">
        <v>1679655.29</v>
      </c>
      <c r="F35" s="484">
        <v>1068329.2</v>
      </c>
      <c r="G35" s="484">
        <v>678798.33</v>
      </c>
      <c r="H35" s="485">
        <v>1747127.5299999998</v>
      </c>
    </row>
    <row r="36" spans="1:8">
      <c r="A36" s="60">
        <v>15.2</v>
      </c>
      <c r="B36" s="64" t="s">
        <v>163</v>
      </c>
      <c r="C36" s="484">
        <v>775985.17</v>
      </c>
      <c r="D36" s="484">
        <v>1291737.1399999999</v>
      </c>
      <c r="E36" s="485">
        <v>2067722.31</v>
      </c>
      <c r="F36" s="484">
        <v>609412.07999999996</v>
      </c>
      <c r="G36" s="484">
        <v>703545.42</v>
      </c>
      <c r="H36" s="485">
        <v>1312957.5</v>
      </c>
    </row>
    <row r="37" spans="1:8">
      <c r="A37" s="60">
        <v>16</v>
      </c>
      <c r="B37" s="63" t="s">
        <v>162</v>
      </c>
      <c r="C37" s="484">
        <v>0</v>
      </c>
      <c r="D37" s="484">
        <v>0</v>
      </c>
      <c r="E37" s="485">
        <v>0</v>
      </c>
      <c r="F37" s="484">
        <v>0</v>
      </c>
      <c r="G37" s="484">
        <v>0</v>
      </c>
      <c r="H37" s="485">
        <v>0</v>
      </c>
    </row>
    <row r="38" spans="1:8">
      <c r="A38" s="60">
        <v>17</v>
      </c>
      <c r="B38" s="63" t="s">
        <v>161</v>
      </c>
      <c r="C38" s="484">
        <v>88083.61</v>
      </c>
      <c r="D38" s="484">
        <v>0</v>
      </c>
      <c r="E38" s="485">
        <v>88083.61</v>
      </c>
      <c r="F38" s="484">
        <v>0</v>
      </c>
      <c r="G38" s="484">
        <v>0</v>
      </c>
      <c r="H38" s="485">
        <v>0</v>
      </c>
    </row>
    <row r="39" spans="1:8">
      <c r="A39" s="60">
        <v>18</v>
      </c>
      <c r="B39" s="63" t="s">
        <v>160</v>
      </c>
      <c r="C39" s="484">
        <v>0</v>
      </c>
      <c r="D39" s="484">
        <v>0</v>
      </c>
      <c r="E39" s="485">
        <v>0</v>
      </c>
      <c r="F39" s="484">
        <v>0</v>
      </c>
      <c r="G39" s="484">
        <v>0</v>
      </c>
      <c r="H39" s="485">
        <v>0</v>
      </c>
    </row>
    <row r="40" spans="1:8">
      <c r="A40" s="60">
        <v>19</v>
      </c>
      <c r="B40" s="63" t="s">
        <v>159</v>
      </c>
      <c r="C40" s="484">
        <v>868104.73</v>
      </c>
      <c r="D40" s="484"/>
      <c r="E40" s="485">
        <v>868104.73</v>
      </c>
      <c r="F40" s="484">
        <v>1325656.76</v>
      </c>
      <c r="G40" s="484"/>
      <c r="H40" s="485">
        <v>1325656.76</v>
      </c>
    </row>
    <row r="41" spans="1:8">
      <c r="A41" s="60">
        <v>20</v>
      </c>
      <c r="B41" s="63" t="s">
        <v>158</v>
      </c>
      <c r="C41" s="484">
        <v>111417.82</v>
      </c>
      <c r="D41" s="484"/>
      <c r="E41" s="485">
        <v>111417.82</v>
      </c>
      <c r="F41" s="484">
        <v>-769992.74</v>
      </c>
      <c r="G41" s="484"/>
      <c r="H41" s="485">
        <v>-769992.74</v>
      </c>
    </row>
    <row r="42" spans="1:8">
      <c r="A42" s="60">
        <v>21</v>
      </c>
      <c r="B42" s="63" t="s">
        <v>157</v>
      </c>
      <c r="C42" s="484">
        <v>8480.06</v>
      </c>
      <c r="D42" s="484">
        <v>0</v>
      </c>
      <c r="E42" s="485">
        <v>8480.06</v>
      </c>
      <c r="F42" s="484">
        <v>893174.34</v>
      </c>
      <c r="G42" s="484">
        <v>0</v>
      </c>
      <c r="H42" s="485">
        <v>893174.34</v>
      </c>
    </row>
    <row r="43" spans="1:8">
      <c r="A43" s="60">
        <v>22</v>
      </c>
      <c r="B43" s="63" t="s">
        <v>156</v>
      </c>
      <c r="C43" s="484">
        <v>189416.7</v>
      </c>
      <c r="D43" s="484">
        <v>481.03</v>
      </c>
      <c r="E43" s="485">
        <v>189897.73</v>
      </c>
      <c r="F43" s="484">
        <v>206976.96</v>
      </c>
      <c r="G43" s="484">
        <v>31159.21</v>
      </c>
      <c r="H43" s="485">
        <v>238136.16999999998</v>
      </c>
    </row>
    <row r="44" spans="1:8">
      <c r="A44" s="60">
        <v>23</v>
      </c>
      <c r="B44" s="63" t="s">
        <v>155</v>
      </c>
      <c r="C44" s="484">
        <v>198677.82</v>
      </c>
      <c r="D44" s="484">
        <v>22645.919999999998</v>
      </c>
      <c r="E44" s="485">
        <v>221323.74</v>
      </c>
      <c r="F44" s="484">
        <v>181944.09</v>
      </c>
      <c r="G44" s="484">
        <v>444196.5</v>
      </c>
      <c r="H44" s="485">
        <v>626140.59</v>
      </c>
    </row>
    <row r="45" spans="1:8">
      <c r="A45" s="60">
        <v>24</v>
      </c>
      <c r="B45" s="66" t="s">
        <v>269</v>
      </c>
      <c r="C45" s="487">
        <v>1729843.4800000002</v>
      </c>
      <c r="D45" s="487">
        <v>-630602.80999999982</v>
      </c>
      <c r="E45" s="485">
        <v>1099240.6700000004</v>
      </c>
      <c r="F45" s="487">
        <v>2296676.5299999998</v>
      </c>
      <c r="G45" s="487">
        <v>450608.61999999994</v>
      </c>
      <c r="H45" s="485">
        <v>2747285.15</v>
      </c>
    </row>
    <row r="46" spans="1:8">
      <c r="A46" s="60"/>
      <c r="B46" s="247" t="s">
        <v>154</v>
      </c>
      <c r="C46" s="488"/>
      <c r="D46" s="488"/>
      <c r="E46" s="489"/>
      <c r="F46" s="488"/>
      <c r="G46" s="488"/>
      <c r="H46" s="490"/>
    </row>
    <row r="47" spans="1:8">
      <c r="A47" s="60">
        <v>25</v>
      </c>
      <c r="B47" s="63" t="s">
        <v>153</v>
      </c>
      <c r="C47" s="484">
        <v>49179.32</v>
      </c>
      <c r="D47" s="484">
        <v>67400.84</v>
      </c>
      <c r="E47" s="485">
        <v>116580.16</v>
      </c>
      <c r="F47" s="484">
        <v>52189.65</v>
      </c>
      <c r="G47" s="484">
        <v>78852.61</v>
      </c>
      <c r="H47" s="486">
        <v>131042.26000000001</v>
      </c>
    </row>
    <row r="48" spans="1:8">
      <c r="A48" s="60">
        <v>26</v>
      </c>
      <c r="B48" s="63" t="s">
        <v>152</v>
      </c>
      <c r="C48" s="484">
        <v>423520.99</v>
      </c>
      <c r="D48" s="484">
        <v>6911.28</v>
      </c>
      <c r="E48" s="485">
        <v>430432.27</v>
      </c>
      <c r="F48" s="484">
        <v>640541.31000000006</v>
      </c>
      <c r="G48" s="484">
        <v>2611.5500000000002</v>
      </c>
      <c r="H48" s="486">
        <v>643152.8600000001</v>
      </c>
    </row>
    <row r="49" spans="1:8">
      <c r="A49" s="60">
        <v>27</v>
      </c>
      <c r="B49" s="63" t="s">
        <v>151</v>
      </c>
      <c r="C49" s="484">
        <v>4473812.99</v>
      </c>
      <c r="D49" s="484"/>
      <c r="E49" s="485">
        <v>4473812.99</v>
      </c>
      <c r="F49" s="484">
        <v>5501631.1500000004</v>
      </c>
      <c r="G49" s="484"/>
      <c r="H49" s="486">
        <v>5501631.1500000004</v>
      </c>
    </row>
    <row r="50" spans="1:8">
      <c r="A50" s="60">
        <v>28</v>
      </c>
      <c r="B50" s="63" t="s">
        <v>150</v>
      </c>
      <c r="C50" s="484">
        <v>15095.24</v>
      </c>
      <c r="D50" s="484"/>
      <c r="E50" s="485">
        <v>15095.24</v>
      </c>
      <c r="F50" s="484">
        <v>25189</v>
      </c>
      <c r="G50" s="484"/>
      <c r="H50" s="486">
        <v>25189</v>
      </c>
    </row>
    <row r="51" spans="1:8">
      <c r="A51" s="60">
        <v>29</v>
      </c>
      <c r="B51" s="63" t="s">
        <v>149</v>
      </c>
      <c r="C51" s="484">
        <v>1057326.76</v>
      </c>
      <c r="D51" s="484"/>
      <c r="E51" s="485">
        <v>1057326.76</v>
      </c>
      <c r="F51" s="484">
        <v>885176.17</v>
      </c>
      <c r="G51" s="484"/>
      <c r="H51" s="486">
        <v>885176.17</v>
      </c>
    </row>
    <row r="52" spans="1:8">
      <c r="A52" s="60">
        <v>30</v>
      </c>
      <c r="B52" s="63" t="s">
        <v>148</v>
      </c>
      <c r="C52" s="484">
        <v>1033528.19</v>
      </c>
      <c r="D52" s="484">
        <v>29182.12</v>
      </c>
      <c r="E52" s="485">
        <v>1062710.31</v>
      </c>
      <c r="F52" s="484">
        <v>928000.06</v>
      </c>
      <c r="G52" s="484">
        <v>0</v>
      </c>
      <c r="H52" s="486">
        <v>928000.06</v>
      </c>
    </row>
    <row r="53" spans="1:8">
      <c r="A53" s="60">
        <v>31</v>
      </c>
      <c r="B53" s="66" t="s">
        <v>270</v>
      </c>
      <c r="C53" s="487">
        <v>7052463.4900000002</v>
      </c>
      <c r="D53" s="487">
        <v>103494.23999999999</v>
      </c>
      <c r="E53" s="485">
        <v>7155957.7300000004</v>
      </c>
      <c r="F53" s="487">
        <v>8032727.3399999999</v>
      </c>
      <c r="G53" s="487">
        <v>81464.160000000003</v>
      </c>
      <c r="H53" s="485">
        <v>8114191.5</v>
      </c>
    </row>
    <row r="54" spans="1:8">
      <c r="A54" s="60">
        <v>32</v>
      </c>
      <c r="B54" s="66" t="s">
        <v>271</v>
      </c>
      <c r="C54" s="487">
        <v>-5322620.01</v>
      </c>
      <c r="D54" s="487">
        <v>-734097.04999999981</v>
      </c>
      <c r="E54" s="485">
        <v>-6056717.0599999996</v>
      </c>
      <c r="F54" s="487">
        <v>-5736050.8100000005</v>
      </c>
      <c r="G54" s="487">
        <v>369144.45999999996</v>
      </c>
      <c r="H54" s="485">
        <v>-5366906.3500000006</v>
      </c>
    </row>
    <row r="55" spans="1:8">
      <c r="A55" s="60"/>
      <c r="B55" s="67"/>
      <c r="C55" s="492"/>
      <c r="D55" s="492"/>
      <c r="E55" s="489"/>
      <c r="F55" s="492"/>
      <c r="G55" s="492"/>
      <c r="H55" s="490"/>
    </row>
    <row r="56" spans="1:8">
      <c r="A56" s="60">
        <v>33</v>
      </c>
      <c r="B56" s="66" t="s">
        <v>147</v>
      </c>
      <c r="C56" s="487">
        <v>3585106.3899999969</v>
      </c>
      <c r="D56" s="487">
        <v>4048122.2370999996</v>
      </c>
      <c r="E56" s="485">
        <v>7633228.6270999964</v>
      </c>
      <c r="F56" s="487">
        <v>2568391.4900000002</v>
      </c>
      <c r="G56" s="487">
        <v>4805766.2299999986</v>
      </c>
      <c r="H56" s="486">
        <v>7374157.7199999988</v>
      </c>
    </row>
    <row r="57" spans="1:8">
      <c r="A57" s="60"/>
      <c r="B57" s="67"/>
      <c r="C57" s="492"/>
      <c r="D57" s="492"/>
      <c r="E57" s="489"/>
      <c r="F57" s="492"/>
      <c r="G57" s="492"/>
      <c r="H57" s="490"/>
    </row>
    <row r="58" spans="1:8">
      <c r="A58" s="60">
        <v>34</v>
      </c>
      <c r="B58" s="63" t="s">
        <v>146</v>
      </c>
      <c r="C58" s="484">
        <v>-570718.17000000004</v>
      </c>
      <c r="D58" s="484">
        <v>5907.11</v>
      </c>
      <c r="E58" s="485">
        <v>-564811.06000000006</v>
      </c>
      <c r="F58" s="484">
        <v>29717881.149999999</v>
      </c>
      <c r="G58" s="484" t="s">
        <v>497</v>
      </c>
      <c r="H58" s="486">
        <v>29717881.149999999</v>
      </c>
    </row>
    <row r="59" spans="1:8" s="248" customFormat="1">
      <c r="A59" s="60">
        <v>35</v>
      </c>
      <c r="B59" s="63" t="s">
        <v>145</v>
      </c>
      <c r="C59" s="484">
        <v>0</v>
      </c>
      <c r="D59" s="484"/>
      <c r="E59" s="485">
        <v>0</v>
      </c>
      <c r="F59" s="484">
        <v>0</v>
      </c>
      <c r="G59" s="484" t="s">
        <v>497</v>
      </c>
      <c r="H59" s="486">
        <v>0</v>
      </c>
    </row>
    <row r="60" spans="1:8">
      <c r="A60" s="60">
        <v>36</v>
      </c>
      <c r="B60" s="63" t="s">
        <v>144</v>
      </c>
      <c r="C60" s="484">
        <v>411318.41</v>
      </c>
      <c r="D60" s="484">
        <v>-44157.33</v>
      </c>
      <c r="E60" s="485">
        <v>367161.07999999996</v>
      </c>
      <c r="F60" s="484">
        <v>-477216.19</v>
      </c>
      <c r="G60" s="484" t="s">
        <v>497</v>
      </c>
      <c r="H60" s="486">
        <v>-477216.19</v>
      </c>
    </row>
    <row r="61" spans="1:8">
      <c r="A61" s="60">
        <v>37</v>
      </c>
      <c r="B61" s="66" t="s">
        <v>143</v>
      </c>
      <c r="C61" s="487">
        <v>-159399.76000000007</v>
      </c>
      <c r="D61" s="487">
        <v>-38250.22</v>
      </c>
      <c r="E61" s="485">
        <v>-197649.98000000007</v>
      </c>
      <c r="F61" s="487">
        <v>29240664.959999997</v>
      </c>
      <c r="G61" s="487">
        <v>0</v>
      </c>
      <c r="H61" s="486">
        <v>29240664.959999997</v>
      </c>
    </row>
    <row r="62" spans="1:8">
      <c r="A62" s="60"/>
      <c r="B62" s="69"/>
      <c r="C62" s="488"/>
      <c r="D62" s="488"/>
      <c r="E62" s="489"/>
      <c r="F62" s="488"/>
      <c r="G62" s="488"/>
      <c r="H62" s="490"/>
    </row>
    <row r="63" spans="1:8">
      <c r="A63" s="60">
        <v>38</v>
      </c>
      <c r="B63" s="70" t="s">
        <v>142</v>
      </c>
      <c r="C63" s="487">
        <v>3744506.1499999971</v>
      </c>
      <c r="D63" s="487">
        <v>4086372.4570999998</v>
      </c>
      <c r="E63" s="485">
        <v>7830878.6070999969</v>
      </c>
      <c r="F63" s="487">
        <v>-26672273.469999999</v>
      </c>
      <c r="G63" s="487">
        <v>4805766.2299999986</v>
      </c>
      <c r="H63" s="486">
        <v>-21866507.240000002</v>
      </c>
    </row>
    <row r="64" spans="1:8">
      <c r="A64" s="56">
        <v>39</v>
      </c>
      <c r="B64" s="63" t="s">
        <v>141</v>
      </c>
      <c r="C64" s="493">
        <v>675850</v>
      </c>
      <c r="D64" s="493"/>
      <c r="E64" s="485">
        <v>675850</v>
      </c>
      <c r="F64" s="493">
        <v>469516</v>
      </c>
      <c r="G64" s="493"/>
      <c r="H64" s="486">
        <v>469516</v>
      </c>
    </row>
    <row r="65" spans="1:8">
      <c r="A65" s="60">
        <v>40</v>
      </c>
      <c r="B65" s="66" t="s">
        <v>140</v>
      </c>
      <c r="C65" s="487">
        <v>3068656.1499999971</v>
      </c>
      <c r="D65" s="487">
        <v>4086372.4570999998</v>
      </c>
      <c r="E65" s="485">
        <v>7155028.6070999969</v>
      </c>
      <c r="F65" s="487">
        <v>-27141789.469999999</v>
      </c>
      <c r="G65" s="487">
        <v>4805766.2299999986</v>
      </c>
      <c r="H65" s="486">
        <v>-22336023.240000002</v>
      </c>
    </row>
    <row r="66" spans="1:8">
      <c r="A66" s="56">
        <v>41</v>
      </c>
      <c r="B66" s="63" t="s">
        <v>139</v>
      </c>
      <c r="C66" s="493"/>
      <c r="D66" s="493"/>
      <c r="E66" s="485">
        <v>0</v>
      </c>
      <c r="F66" s="493">
        <v>-100000</v>
      </c>
      <c r="G66" s="493"/>
      <c r="H66" s="486">
        <v>-100000</v>
      </c>
    </row>
    <row r="67" spans="1:8" ht="13.5" thickBot="1">
      <c r="A67" s="71">
        <v>42</v>
      </c>
      <c r="B67" s="72" t="s">
        <v>138</v>
      </c>
      <c r="C67" s="494">
        <v>3068656.1499999971</v>
      </c>
      <c r="D67" s="494">
        <v>4086372.4570999998</v>
      </c>
      <c r="E67" s="495">
        <v>7155028.6070999969</v>
      </c>
      <c r="F67" s="494">
        <v>-27241789.469999999</v>
      </c>
      <c r="G67" s="494">
        <v>4805766.2299999986</v>
      </c>
      <c r="H67" s="496">
        <v>-22436023.240000002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G21" sqref="G2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4" width="14.85546875" style="5" customWidth="1"/>
    <col min="5" max="8" width="15.7109375" style="5" customWidth="1"/>
    <col min="9" max="16384" width="9.140625" style="5"/>
  </cols>
  <sheetData>
    <row r="1" spans="1:8">
      <c r="A1" s="2" t="s">
        <v>30</v>
      </c>
      <c r="B1" s="3" t="str">
        <f>'Info '!C2</f>
        <v>JSC "BasisBank"</v>
      </c>
    </row>
    <row r="2" spans="1:8">
      <c r="A2" s="2" t="s">
        <v>31</v>
      </c>
      <c r="B2" s="448">
        <v>44286</v>
      </c>
    </row>
    <row r="3" spans="1:8">
      <c r="A3" s="4"/>
    </row>
    <row r="4" spans="1:8" ht="15" thickBot="1">
      <c r="A4" s="4" t="s">
        <v>74</v>
      </c>
      <c r="B4" s="4"/>
      <c r="C4" s="226"/>
      <c r="D4" s="226"/>
      <c r="E4" s="226"/>
      <c r="F4" s="227"/>
      <c r="G4" s="227"/>
      <c r="H4" s="228" t="s">
        <v>73</v>
      </c>
    </row>
    <row r="5" spans="1:8">
      <c r="A5" s="544" t="s">
        <v>6</v>
      </c>
      <c r="B5" s="546" t="s">
        <v>336</v>
      </c>
      <c r="C5" s="540" t="s">
        <v>68</v>
      </c>
      <c r="D5" s="541"/>
      <c r="E5" s="542"/>
      <c r="F5" s="540" t="s">
        <v>72</v>
      </c>
      <c r="G5" s="541"/>
      <c r="H5" s="543"/>
    </row>
    <row r="6" spans="1:8">
      <c r="A6" s="545"/>
      <c r="B6" s="547"/>
      <c r="C6" s="31" t="s">
        <v>283</v>
      </c>
      <c r="D6" s="31" t="s">
        <v>119</v>
      </c>
      <c r="E6" s="31" t="s">
        <v>106</v>
      </c>
      <c r="F6" s="31" t="s">
        <v>283</v>
      </c>
      <c r="G6" s="31" t="s">
        <v>119</v>
      </c>
      <c r="H6" s="32" t="s">
        <v>106</v>
      </c>
    </row>
    <row r="7" spans="1:8" s="17" customFormat="1">
      <c r="A7" s="229">
        <v>1</v>
      </c>
      <c r="B7" s="230" t="s">
        <v>370</v>
      </c>
      <c r="C7" s="497">
        <v>83214325.870000005</v>
      </c>
      <c r="D7" s="497">
        <v>62394292.004300006</v>
      </c>
      <c r="E7" s="485">
        <v>145608617.8743</v>
      </c>
      <c r="F7" s="497">
        <v>80545856.020000011</v>
      </c>
      <c r="G7" s="497">
        <v>70910715.281100005</v>
      </c>
      <c r="H7" s="486">
        <v>151456571.30110002</v>
      </c>
    </row>
    <row r="8" spans="1:8" s="17" customFormat="1">
      <c r="A8" s="229">
        <v>1.1000000000000001</v>
      </c>
      <c r="B8" s="281" t="s">
        <v>301</v>
      </c>
      <c r="C8" s="497">
        <v>39390989.710000001</v>
      </c>
      <c r="D8" s="497">
        <v>21281382.180300001</v>
      </c>
      <c r="E8" s="485">
        <v>60672371.890300006</v>
      </c>
      <c r="F8" s="497">
        <v>53433960.380000003</v>
      </c>
      <c r="G8" s="497">
        <v>31048426.269499999</v>
      </c>
      <c r="H8" s="486">
        <v>84482386.649499997</v>
      </c>
    </row>
    <row r="9" spans="1:8" s="17" customFormat="1">
      <c r="A9" s="229">
        <v>1.2</v>
      </c>
      <c r="B9" s="281" t="s">
        <v>302</v>
      </c>
      <c r="C9" s="497"/>
      <c r="D9" s="497"/>
      <c r="E9" s="485">
        <v>0</v>
      </c>
      <c r="F9" s="497"/>
      <c r="G9" s="497">
        <v>0</v>
      </c>
      <c r="H9" s="486">
        <v>0</v>
      </c>
    </row>
    <row r="10" spans="1:8" s="17" customFormat="1">
      <c r="A10" s="229">
        <v>1.3</v>
      </c>
      <c r="B10" s="281" t="s">
        <v>303</v>
      </c>
      <c r="C10" s="497">
        <v>43759592.009999998</v>
      </c>
      <c r="D10" s="497">
        <v>41047638.637900002</v>
      </c>
      <c r="E10" s="485">
        <v>84807230.6479</v>
      </c>
      <c r="F10" s="497">
        <v>27089200.489999998</v>
      </c>
      <c r="G10" s="497">
        <v>39802165.766000003</v>
      </c>
      <c r="H10" s="486">
        <v>66891366.255999997</v>
      </c>
    </row>
    <row r="11" spans="1:8" s="17" customFormat="1">
      <c r="A11" s="229">
        <v>1.4</v>
      </c>
      <c r="B11" s="281" t="s">
        <v>284</v>
      </c>
      <c r="C11" s="497">
        <v>63744.15</v>
      </c>
      <c r="D11" s="497">
        <v>65271.186099999999</v>
      </c>
      <c r="E11" s="485">
        <v>129015.3361</v>
      </c>
      <c r="F11" s="497">
        <v>22695.15</v>
      </c>
      <c r="G11" s="497">
        <v>60123.245600000002</v>
      </c>
      <c r="H11" s="486">
        <v>82818.395600000003</v>
      </c>
    </row>
    <row r="12" spans="1:8" s="17" customFormat="1" ht="29.25" customHeight="1">
      <c r="A12" s="229">
        <v>2</v>
      </c>
      <c r="B12" s="233" t="s">
        <v>305</v>
      </c>
      <c r="C12" s="497">
        <v>0</v>
      </c>
      <c r="D12" s="497">
        <v>34626046.799999997</v>
      </c>
      <c r="E12" s="485">
        <v>34626046.799999997</v>
      </c>
      <c r="F12" s="497">
        <v>0</v>
      </c>
      <c r="G12" s="497">
        <v>98460530.859999999</v>
      </c>
      <c r="H12" s="486">
        <v>98460530.859999999</v>
      </c>
    </row>
    <row r="13" spans="1:8" s="17" customFormat="1" ht="19.899999999999999" customHeight="1">
      <c r="A13" s="229">
        <v>3</v>
      </c>
      <c r="B13" s="233" t="s">
        <v>304</v>
      </c>
      <c r="C13" s="497"/>
      <c r="D13" s="497"/>
      <c r="E13" s="485">
        <v>0</v>
      </c>
      <c r="F13" s="497"/>
      <c r="G13" s="497"/>
      <c r="H13" s="486">
        <v>0</v>
      </c>
    </row>
    <row r="14" spans="1:8" s="17" customFormat="1">
      <c r="A14" s="229">
        <v>3.1</v>
      </c>
      <c r="B14" s="282" t="s">
        <v>285</v>
      </c>
      <c r="C14" s="497"/>
      <c r="D14" s="497"/>
      <c r="E14" s="485">
        <v>0</v>
      </c>
      <c r="F14" s="497"/>
      <c r="G14" s="497"/>
      <c r="H14" s="486">
        <v>0</v>
      </c>
    </row>
    <row r="15" spans="1:8" s="17" customFormat="1">
      <c r="A15" s="229">
        <v>3.2</v>
      </c>
      <c r="B15" s="282" t="s">
        <v>286</v>
      </c>
      <c r="C15" s="497"/>
      <c r="D15" s="497"/>
      <c r="E15" s="485">
        <v>0</v>
      </c>
      <c r="F15" s="497"/>
      <c r="G15" s="497"/>
      <c r="H15" s="486">
        <v>0</v>
      </c>
    </row>
    <row r="16" spans="1:8" s="17" customFormat="1">
      <c r="A16" s="229">
        <v>4</v>
      </c>
      <c r="B16" s="285" t="s">
        <v>315</v>
      </c>
      <c r="C16" s="497">
        <v>20565030.987181999</v>
      </c>
      <c r="D16" s="497">
        <v>495443715.54790902</v>
      </c>
      <c r="E16" s="485">
        <v>516008746.53509104</v>
      </c>
      <c r="F16" s="497">
        <v>30812079.700394001</v>
      </c>
      <c r="G16" s="497">
        <v>553747592.98953795</v>
      </c>
      <c r="H16" s="486">
        <v>584559672.68993199</v>
      </c>
    </row>
    <row r="17" spans="1:8" s="17" customFormat="1">
      <c r="A17" s="229">
        <v>4.0999999999999996</v>
      </c>
      <c r="B17" s="282" t="s">
        <v>306</v>
      </c>
      <c r="C17" s="497">
        <v>19163530.987181999</v>
      </c>
      <c r="D17" s="497">
        <v>493572343.24790901</v>
      </c>
      <c r="E17" s="485">
        <v>512735874.23509103</v>
      </c>
      <c r="F17" s="497">
        <v>29324079.700394001</v>
      </c>
      <c r="G17" s="497">
        <v>551778535.23953795</v>
      </c>
      <c r="H17" s="486">
        <v>581102614.93993199</v>
      </c>
    </row>
    <row r="18" spans="1:8" s="17" customFormat="1">
      <c r="A18" s="229">
        <v>4.2</v>
      </c>
      <c r="B18" s="282" t="s">
        <v>300</v>
      </c>
      <c r="C18" s="497">
        <v>1401500</v>
      </c>
      <c r="D18" s="497">
        <v>1871372.3</v>
      </c>
      <c r="E18" s="485">
        <v>3272872.3</v>
      </c>
      <c r="F18" s="497">
        <v>1488000</v>
      </c>
      <c r="G18" s="497">
        <v>1969057.75</v>
      </c>
      <c r="H18" s="486">
        <v>3457057.75</v>
      </c>
    </row>
    <row r="19" spans="1:8" s="17" customFormat="1">
      <c r="A19" s="229">
        <v>5</v>
      </c>
      <c r="B19" s="233" t="s">
        <v>314</v>
      </c>
      <c r="C19" s="497">
        <v>46275647.689999998</v>
      </c>
      <c r="D19" s="497">
        <v>2121766727.0769999</v>
      </c>
      <c r="E19" s="485">
        <v>2168042374.7669997</v>
      </c>
      <c r="F19" s="497">
        <v>73095923.505700007</v>
      </c>
      <c r="G19" s="497">
        <v>1991130177.0628002</v>
      </c>
      <c r="H19" s="486">
        <v>2064226100.5685003</v>
      </c>
    </row>
    <row r="20" spans="1:8" s="17" customFormat="1">
      <c r="A20" s="229">
        <v>5.0999999999999996</v>
      </c>
      <c r="B20" s="283" t="s">
        <v>289</v>
      </c>
      <c r="C20" s="497">
        <v>5227330.43</v>
      </c>
      <c r="D20" s="497">
        <v>95151708.9991</v>
      </c>
      <c r="E20" s="485">
        <v>100379039.42910001</v>
      </c>
      <c r="F20" s="497">
        <v>23200798.245700002</v>
      </c>
      <c r="G20" s="497">
        <v>129143273.2095</v>
      </c>
      <c r="H20" s="486">
        <v>152344071.45520002</v>
      </c>
    </row>
    <row r="21" spans="1:8" s="17" customFormat="1">
      <c r="A21" s="229">
        <v>5.2</v>
      </c>
      <c r="B21" s="283" t="s">
        <v>288</v>
      </c>
      <c r="C21" s="497">
        <v>0</v>
      </c>
      <c r="D21" s="497">
        <v>0</v>
      </c>
      <c r="E21" s="485">
        <v>0</v>
      </c>
      <c r="F21" s="497">
        <v>0</v>
      </c>
      <c r="G21" s="497">
        <v>0</v>
      </c>
      <c r="H21" s="486">
        <v>0</v>
      </c>
    </row>
    <row r="22" spans="1:8" s="17" customFormat="1">
      <c r="A22" s="229">
        <v>5.3</v>
      </c>
      <c r="B22" s="283" t="s">
        <v>287</v>
      </c>
      <c r="C22" s="497">
        <v>19359598.170000002</v>
      </c>
      <c r="D22" s="497">
        <v>1956535114.8283</v>
      </c>
      <c r="E22" s="485">
        <v>1975894712.9983001</v>
      </c>
      <c r="F22" s="497">
        <v>30488006.170000002</v>
      </c>
      <c r="G22" s="497">
        <v>1803427958.2869</v>
      </c>
      <c r="H22" s="486">
        <v>1833915964.4569001</v>
      </c>
    </row>
    <row r="23" spans="1:8" s="17" customFormat="1">
      <c r="A23" s="229" t="s">
        <v>15</v>
      </c>
      <c r="B23" s="234" t="s">
        <v>75</v>
      </c>
      <c r="C23" s="497">
        <v>65808</v>
      </c>
      <c r="D23" s="497">
        <v>395840296.8976</v>
      </c>
      <c r="E23" s="485">
        <v>395906104.8976</v>
      </c>
      <c r="F23" s="497">
        <v>0</v>
      </c>
      <c r="G23" s="497">
        <v>363771973.91579998</v>
      </c>
      <c r="H23" s="486">
        <v>363771973.91579998</v>
      </c>
    </row>
    <row r="24" spans="1:8" s="17" customFormat="1">
      <c r="A24" s="229" t="s">
        <v>16</v>
      </c>
      <c r="B24" s="234" t="s">
        <v>76</v>
      </c>
      <c r="C24" s="497">
        <v>0</v>
      </c>
      <c r="D24" s="497">
        <v>392504789.38569999</v>
      </c>
      <c r="E24" s="485">
        <v>392504789.38569999</v>
      </c>
      <c r="F24" s="497">
        <v>0</v>
      </c>
      <c r="G24" s="497">
        <v>308124882.55540001</v>
      </c>
      <c r="H24" s="486">
        <v>308124882.55540001</v>
      </c>
    </row>
    <row r="25" spans="1:8" s="17" customFormat="1">
      <c r="A25" s="229" t="s">
        <v>17</v>
      </c>
      <c r="B25" s="234" t="s">
        <v>77</v>
      </c>
      <c r="C25" s="497">
        <v>0</v>
      </c>
      <c r="D25" s="497">
        <v>0</v>
      </c>
      <c r="E25" s="485">
        <v>0</v>
      </c>
      <c r="F25" s="497">
        <v>0</v>
      </c>
      <c r="G25" s="497">
        <v>0</v>
      </c>
      <c r="H25" s="486">
        <v>0</v>
      </c>
    </row>
    <row r="26" spans="1:8" s="17" customFormat="1">
      <c r="A26" s="229" t="s">
        <v>18</v>
      </c>
      <c r="B26" s="234" t="s">
        <v>78</v>
      </c>
      <c r="C26" s="497">
        <v>27751</v>
      </c>
      <c r="D26" s="497">
        <v>678396730.1595</v>
      </c>
      <c r="E26" s="485">
        <v>678424481.1595</v>
      </c>
      <c r="F26" s="497">
        <v>53626</v>
      </c>
      <c r="G26" s="497">
        <v>707628656.04040003</v>
      </c>
      <c r="H26" s="486">
        <v>707682282.04040003</v>
      </c>
    </row>
    <row r="27" spans="1:8" s="17" customFormat="1">
      <c r="A27" s="229" t="s">
        <v>19</v>
      </c>
      <c r="B27" s="234" t="s">
        <v>79</v>
      </c>
      <c r="C27" s="497">
        <v>19266039.170000002</v>
      </c>
      <c r="D27" s="497">
        <v>489793298.38550001</v>
      </c>
      <c r="E27" s="485">
        <v>509059337.55550003</v>
      </c>
      <c r="F27" s="497">
        <v>30434380.170000002</v>
      </c>
      <c r="G27" s="497">
        <v>423902445.77530003</v>
      </c>
      <c r="H27" s="486">
        <v>454336825.94530004</v>
      </c>
    </row>
    <row r="28" spans="1:8" s="17" customFormat="1">
      <c r="A28" s="229">
        <v>5.4</v>
      </c>
      <c r="B28" s="283" t="s">
        <v>290</v>
      </c>
      <c r="C28" s="497">
        <v>2192719.09</v>
      </c>
      <c r="D28" s="497">
        <v>14431551.837200001</v>
      </c>
      <c r="E28" s="485">
        <v>16624270.927200001</v>
      </c>
      <c r="F28" s="497">
        <v>2151119.09</v>
      </c>
      <c r="G28" s="497">
        <v>21059297.592399999</v>
      </c>
      <c r="H28" s="486">
        <v>23210416.682399999</v>
      </c>
    </row>
    <row r="29" spans="1:8" s="17" customFormat="1">
      <c r="A29" s="229">
        <v>5.5</v>
      </c>
      <c r="B29" s="283" t="s">
        <v>291</v>
      </c>
      <c r="C29" s="497">
        <v>8523000</v>
      </c>
      <c r="D29" s="497">
        <v>53771861.4124</v>
      </c>
      <c r="E29" s="485">
        <v>62294861.4124</v>
      </c>
      <c r="F29" s="497">
        <v>8523000</v>
      </c>
      <c r="G29" s="497">
        <v>18592505.8365</v>
      </c>
      <c r="H29" s="486">
        <v>27115505.8365</v>
      </c>
    </row>
    <row r="30" spans="1:8" s="17" customFormat="1">
      <c r="A30" s="229">
        <v>5.6</v>
      </c>
      <c r="B30" s="283" t="s">
        <v>292</v>
      </c>
      <c r="C30" s="497">
        <v>10973000</v>
      </c>
      <c r="D30" s="497">
        <v>1876490</v>
      </c>
      <c r="E30" s="485">
        <v>12849490</v>
      </c>
      <c r="F30" s="497">
        <v>8733000</v>
      </c>
      <c r="G30" s="497">
        <v>18907142.137499999</v>
      </c>
      <c r="H30" s="486">
        <v>27640142.137499999</v>
      </c>
    </row>
    <row r="31" spans="1:8" s="17" customFormat="1">
      <c r="A31" s="229">
        <v>5.7</v>
      </c>
      <c r="B31" s="283" t="s">
        <v>79</v>
      </c>
      <c r="C31" s="497">
        <v>0</v>
      </c>
      <c r="D31" s="497">
        <v>0</v>
      </c>
      <c r="E31" s="485">
        <v>0</v>
      </c>
      <c r="F31" s="497">
        <v>0</v>
      </c>
      <c r="G31" s="497">
        <v>0</v>
      </c>
      <c r="H31" s="486">
        <v>0</v>
      </c>
    </row>
    <row r="32" spans="1:8" s="17" customFormat="1">
      <c r="A32" s="229">
        <v>6</v>
      </c>
      <c r="B32" s="233" t="s">
        <v>320</v>
      </c>
      <c r="C32" s="497">
        <v>33465000</v>
      </c>
      <c r="D32" s="497">
        <v>34118000</v>
      </c>
      <c r="E32" s="485">
        <v>67583000</v>
      </c>
      <c r="F32" s="497"/>
      <c r="G32" s="497"/>
      <c r="H32" s="486">
        <v>0</v>
      </c>
    </row>
    <row r="33" spans="1:8" s="17" customFormat="1">
      <c r="A33" s="229">
        <v>6.1</v>
      </c>
      <c r="B33" s="284" t="s">
        <v>310</v>
      </c>
      <c r="C33" s="497"/>
      <c r="D33" s="497">
        <v>34118000</v>
      </c>
      <c r="E33" s="485">
        <v>34118000</v>
      </c>
      <c r="F33" s="497"/>
      <c r="G33" s="497"/>
      <c r="H33" s="486">
        <v>0</v>
      </c>
    </row>
    <row r="34" spans="1:8" s="17" customFormat="1">
      <c r="A34" s="229">
        <v>6.2</v>
      </c>
      <c r="B34" s="284" t="s">
        <v>311</v>
      </c>
      <c r="C34" s="497">
        <v>33465000</v>
      </c>
      <c r="D34" s="497">
        <v>0</v>
      </c>
      <c r="E34" s="485">
        <v>33465000</v>
      </c>
      <c r="F34" s="497"/>
      <c r="G34" s="497"/>
      <c r="H34" s="486">
        <v>0</v>
      </c>
    </row>
    <row r="35" spans="1:8" s="17" customFormat="1">
      <c r="A35" s="229">
        <v>6.3</v>
      </c>
      <c r="B35" s="284" t="s">
        <v>307</v>
      </c>
      <c r="C35" s="497"/>
      <c r="D35" s="497"/>
      <c r="E35" s="485">
        <v>0</v>
      </c>
      <c r="F35" s="497"/>
      <c r="G35" s="497"/>
      <c r="H35" s="486">
        <v>0</v>
      </c>
    </row>
    <row r="36" spans="1:8" s="17" customFormat="1">
      <c r="A36" s="229">
        <v>6.4</v>
      </c>
      <c r="B36" s="284" t="s">
        <v>308</v>
      </c>
      <c r="C36" s="497"/>
      <c r="D36" s="497"/>
      <c r="E36" s="485">
        <v>0</v>
      </c>
      <c r="F36" s="497"/>
      <c r="G36" s="497"/>
      <c r="H36" s="486">
        <v>0</v>
      </c>
    </row>
    <row r="37" spans="1:8" s="17" customFormat="1">
      <c r="A37" s="229">
        <v>6.5</v>
      </c>
      <c r="B37" s="284" t="s">
        <v>309</v>
      </c>
      <c r="C37" s="497"/>
      <c r="D37" s="497"/>
      <c r="E37" s="485">
        <v>0</v>
      </c>
      <c r="F37" s="497"/>
      <c r="G37" s="497"/>
      <c r="H37" s="486">
        <v>0</v>
      </c>
    </row>
    <row r="38" spans="1:8" s="17" customFormat="1">
      <c r="A38" s="229">
        <v>6.6</v>
      </c>
      <c r="B38" s="284" t="s">
        <v>312</v>
      </c>
      <c r="C38" s="497"/>
      <c r="D38" s="497"/>
      <c r="E38" s="485">
        <v>0</v>
      </c>
      <c r="F38" s="497"/>
      <c r="G38" s="497"/>
      <c r="H38" s="486">
        <v>0</v>
      </c>
    </row>
    <row r="39" spans="1:8" s="17" customFormat="1">
      <c r="A39" s="229">
        <v>6.7</v>
      </c>
      <c r="B39" s="284" t="s">
        <v>313</v>
      </c>
      <c r="C39" s="497"/>
      <c r="D39" s="497"/>
      <c r="E39" s="485">
        <v>0</v>
      </c>
      <c r="F39" s="497"/>
      <c r="G39" s="497"/>
      <c r="H39" s="486">
        <v>0</v>
      </c>
    </row>
    <row r="40" spans="1:8" s="17" customFormat="1">
      <c r="A40" s="229">
        <v>7</v>
      </c>
      <c r="B40" s="233" t="s">
        <v>316</v>
      </c>
      <c r="C40" s="497"/>
      <c r="D40" s="497"/>
      <c r="E40" s="485">
        <v>0</v>
      </c>
      <c r="F40" s="497"/>
      <c r="G40" s="497"/>
      <c r="H40" s="486">
        <v>0</v>
      </c>
    </row>
    <row r="41" spans="1:8" s="17" customFormat="1">
      <c r="A41" s="229">
        <v>7.1</v>
      </c>
      <c r="B41" s="232" t="s">
        <v>317</v>
      </c>
      <c r="C41" s="497">
        <v>104926.55</v>
      </c>
      <c r="D41" s="497">
        <v>0</v>
      </c>
      <c r="E41" s="485">
        <v>104926.55</v>
      </c>
      <c r="F41" s="497">
        <v>446112.58</v>
      </c>
      <c r="G41" s="497">
        <v>2832.7582000000002</v>
      </c>
      <c r="H41" s="486">
        <v>448945.3382</v>
      </c>
    </row>
    <row r="42" spans="1:8" s="17" customFormat="1" ht="25.5">
      <c r="A42" s="229">
        <v>7.2</v>
      </c>
      <c r="B42" s="232" t="s">
        <v>318</v>
      </c>
      <c r="C42" s="497">
        <v>556248.12000000023</v>
      </c>
      <c r="D42" s="497">
        <v>1439027.6261000005</v>
      </c>
      <c r="E42" s="485">
        <v>1995275.7461000006</v>
      </c>
      <c r="F42" s="497">
        <v>709291.37000000023</v>
      </c>
      <c r="G42" s="497">
        <v>1189862.6303999997</v>
      </c>
      <c r="H42" s="486">
        <v>1899154.0003999998</v>
      </c>
    </row>
    <row r="43" spans="1:8" s="17" customFormat="1" ht="25.5">
      <c r="A43" s="229">
        <v>7.3</v>
      </c>
      <c r="B43" s="232" t="s">
        <v>321</v>
      </c>
      <c r="C43" s="497">
        <v>5073969.7</v>
      </c>
      <c r="D43" s="497">
        <v>717344.71034299978</v>
      </c>
      <c r="E43" s="485">
        <v>5791314.4103429997</v>
      </c>
      <c r="F43" s="497">
        <v>4523269.79</v>
      </c>
      <c r="G43" s="497">
        <v>1257386.1383729998</v>
      </c>
      <c r="H43" s="486">
        <v>5780655.9283729997</v>
      </c>
    </row>
    <row r="44" spans="1:8" s="17" customFormat="1" ht="25.5">
      <c r="A44" s="229">
        <v>7.4</v>
      </c>
      <c r="B44" s="232" t="s">
        <v>322</v>
      </c>
      <c r="C44" s="497">
        <v>3372277.7799999989</v>
      </c>
      <c r="D44" s="497">
        <v>8325018.5805999953</v>
      </c>
      <c r="E44" s="485">
        <v>11697296.360599995</v>
      </c>
      <c r="F44" s="497">
        <v>1960315.1299999976</v>
      </c>
      <c r="G44" s="497">
        <v>2827261.1934999991</v>
      </c>
      <c r="H44" s="486">
        <v>4787576.3234999962</v>
      </c>
    </row>
    <row r="45" spans="1:8" s="17" customFormat="1">
      <c r="A45" s="229">
        <v>8</v>
      </c>
      <c r="B45" s="233" t="s">
        <v>299</v>
      </c>
      <c r="C45" s="37"/>
      <c r="D45" s="37"/>
      <c r="E45" s="231">
        <f t="shared" ref="E45:E53" si="0">C45+D45</f>
        <v>0</v>
      </c>
      <c r="F45" s="37"/>
      <c r="G45" s="37"/>
      <c r="H45" s="38">
        <f t="shared" ref="H45:H53" si="1">F45+G45</f>
        <v>0</v>
      </c>
    </row>
    <row r="46" spans="1:8" s="17" customFormat="1">
      <c r="A46" s="229">
        <v>8.1</v>
      </c>
      <c r="B46" s="282" t="s">
        <v>323</v>
      </c>
      <c r="C46" s="37"/>
      <c r="D46" s="37"/>
      <c r="E46" s="231">
        <f t="shared" si="0"/>
        <v>0</v>
      </c>
      <c r="F46" s="37"/>
      <c r="G46" s="37"/>
      <c r="H46" s="38">
        <f t="shared" si="1"/>
        <v>0</v>
      </c>
    </row>
    <row r="47" spans="1:8" s="17" customFormat="1">
      <c r="A47" s="229">
        <v>8.1999999999999993</v>
      </c>
      <c r="B47" s="282" t="s">
        <v>324</v>
      </c>
      <c r="C47" s="37"/>
      <c r="D47" s="37"/>
      <c r="E47" s="231">
        <f t="shared" si="0"/>
        <v>0</v>
      </c>
      <c r="F47" s="37"/>
      <c r="G47" s="37"/>
      <c r="H47" s="38">
        <f t="shared" si="1"/>
        <v>0</v>
      </c>
    </row>
    <row r="48" spans="1:8" s="17" customFormat="1">
      <c r="A48" s="229">
        <v>8.3000000000000007</v>
      </c>
      <c r="B48" s="282" t="s">
        <v>325</v>
      </c>
      <c r="C48" s="37"/>
      <c r="D48" s="37"/>
      <c r="E48" s="231">
        <f t="shared" si="0"/>
        <v>0</v>
      </c>
      <c r="F48" s="37"/>
      <c r="G48" s="37"/>
      <c r="H48" s="38">
        <f t="shared" si="1"/>
        <v>0</v>
      </c>
    </row>
    <row r="49" spans="1:8" s="17" customFormat="1">
      <c r="A49" s="229">
        <v>8.4</v>
      </c>
      <c r="B49" s="282" t="s">
        <v>326</v>
      </c>
      <c r="C49" s="37"/>
      <c r="D49" s="37"/>
      <c r="E49" s="231">
        <f t="shared" si="0"/>
        <v>0</v>
      </c>
      <c r="F49" s="37"/>
      <c r="G49" s="37"/>
      <c r="H49" s="38">
        <f t="shared" si="1"/>
        <v>0</v>
      </c>
    </row>
    <row r="50" spans="1:8" s="17" customFormat="1">
      <c r="A50" s="229">
        <v>8.5</v>
      </c>
      <c r="B50" s="282" t="s">
        <v>327</v>
      </c>
      <c r="C50" s="37"/>
      <c r="D50" s="37"/>
      <c r="E50" s="231">
        <f t="shared" si="0"/>
        <v>0</v>
      </c>
      <c r="F50" s="37"/>
      <c r="G50" s="37"/>
      <c r="H50" s="38">
        <f t="shared" si="1"/>
        <v>0</v>
      </c>
    </row>
    <row r="51" spans="1:8" s="17" customFormat="1">
      <c r="A51" s="229">
        <v>8.6</v>
      </c>
      <c r="B51" s="282" t="s">
        <v>328</v>
      </c>
      <c r="C51" s="37"/>
      <c r="D51" s="37"/>
      <c r="E51" s="231">
        <f t="shared" si="0"/>
        <v>0</v>
      </c>
      <c r="F51" s="37"/>
      <c r="G51" s="37"/>
      <c r="H51" s="38">
        <f t="shared" si="1"/>
        <v>0</v>
      </c>
    </row>
    <row r="52" spans="1:8" s="17" customFormat="1">
      <c r="A52" s="229">
        <v>8.6999999999999993</v>
      </c>
      <c r="B52" s="282" t="s">
        <v>329</v>
      </c>
      <c r="C52" s="37"/>
      <c r="D52" s="37"/>
      <c r="E52" s="231">
        <f t="shared" si="0"/>
        <v>0</v>
      </c>
      <c r="F52" s="37"/>
      <c r="G52" s="37"/>
      <c r="H52" s="38">
        <f t="shared" si="1"/>
        <v>0</v>
      </c>
    </row>
    <row r="53" spans="1:8" s="17" customFormat="1" ht="15" thickBot="1">
      <c r="A53" s="235">
        <v>9</v>
      </c>
      <c r="B53" s="236" t="s">
        <v>319</v>
      </c>
      <c r="C53" s="237"/>
      <c r="D53" s="237"/>
      <c r="E53" s="238">
        <f t="shared" si="0"/>
        <v>0</v>
      </c>
      <c r="F53" s="237"/>
      <c r="G53" s="237"/>
      <c r="H53" s="49">
        <f t="shared" si="1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F10" sqref="F10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0.85546875" style="4" bestFit="1" customWidth="1"/>
    <col min="5" max="7" width="10.85546875" style="51" bestFit="1" customWidth="1"/>
    <col min="8" max="11" width="9.7109375" style="51" customWidth="1"/>
    <col min="12" max="16384" width="9.140625" style="51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448">
        <v>44286</v>
      </c>
      <c r="C2" s="6"/>
      <c r="D2" s="7"/>
      <c r="E2" s="73"/>
      <c r="F2" s="73"/>
      <c r="G2" s="73"/>
      <c r="H2" s="73"/>
    </row>
    <row r="3" spans="1:8">
      <c r="A3" s="2"/>
      <c r="B3" s="3"/>
      <c r="C3" s="6"/>
      <c r="D3" s="7"/>
      <c r="E3" s="73"/>
      <c r="F3" s="73"/>
      <c r="G3" s="73"/>
      <c r="H3" s="73"/>
    </row>
    <row r="4" spans="1:8" ht="15" customHeight="1" thickBot="1">
      <c r="A4" s="7" t="s">
        <v>195</v>
      </c>
      <c r="B4" s="172" t="s">
        <v>293</v>
      </c>
      <c r="C4" s="74" t="s">
        <v>73</v>
      </c>
    </row>
    <row r="5" spans="1:8" ht="15" customHeight="1">
      <c r="A5" s="267" t="s">
        <v>6</v>
      </c>
      <c r="B5" s="268"/>
      <c r="C5" s="446" t="str">
        <f>INT((MONTH($B$2))/3)&amp;"Q"&amp;"-"&amp;YEAR($B$2)</f>
        <v>1Q-2021</v>
      </c>
      <c r="D5" s="446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446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446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447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 ht="15" customHeight="1">
      <c r="A6" s="75">
        <v>1</v>
      </c>
      <c r="B6" s="367" t="s">
        <v>297</v>
      </c>
      <c r="C6" s="436">
        <v>1415295962.5382357</v>
      </c>
      <c r="D6" s="439">
        <v>1385049077.5114553</v>
      </c>
      <c r="E6" s="369">
        <v>1365646954.9197712</v>
      </c>
      <c r="F6" s="436">
        <v>1310277869.4758008</v>
      </c>
      <c r="G6" s="442">
        <v>1393622428.1515565</v>
      </c>
    </row>
    <row r="7" spans="1:8" ht="15" customHeight="1">
      <c r="A7" s="75">
        <v>1.1000000000000001</v>
      </c>
      <c r="B7" s="367" t="s">
        <v>477</v>
      </c>
      <c r="C7" s="437">
        <v>1341103030.7984328</v>
      </c>
      <c r="D7" s="440">
        <v>1319752638.9021473</v>
      </c>
      <c r="E7" s="437">
        <v>1295851602.1512508</v>
      </c>
      <c r="F7" s="437">
        <v>1243547979.8015087</v>
      </c>
      <c r="G7" s="443">
        <v>1322117300.096277</v>
      </c>
    </row>
    <row r="8" spans="1:8">
      <c r="A8" s="75" t="s">
        <v>14</v>
      </c>
      <c r="B8" s="367" t="s">
        <v>194</v>
      </c>
      <c r="C8" s="437">
        <v>42500000</v>
      </c>
      <c r="D8" s="440">
        <v>42500000</v>
      </c>
      <c r="E8" s="437">
        <v>42500000</v>
      </c>
      <c r="F8" s="437">
        <v>42500000</v>
      </c>
      <c r="G8" s="443">
        <v>42500000</v>
      </c>
    </row>
    <row r="9" spans="1:8" ht="15" customHeight="1">
      <c r="A9" s="75">
        <v>1.2</v>
      </c>
      <c r="B9" s="368" t="s">
        <v>193</v>
      </c>
      <c r="C9" s="437">
        <v>73510571.739802748</v>
      </c>
      <c r="D9" s="440">
        <v>65272298.809308</v>
      </c>
      <c r="E9" s="437">
        <v>69281592.7685204</v>
      </c>
      <c r="F9" s="437">
        <v>63916641.674292102</v>
      </c>
      <c r="G9" s="443">
        <v>71505128.055279449</v>
      </c>
    </row>
    <row r="10" spans="1:8" ht="15" customHeight="1">
      <c r="A10" s="75">
        <v>1.3</v>
      </c>
      <c r="B10" s="367" t="s">
        <v>28</v>
      </c>
      <c r="C10" s="438">
        <v>682360</v>
      </c>
      <c r="D10" s="440">
        <v>24139.8</v>
      </c>
      <c r="E10" s="438">
        <v>513760</v>
      </c>
      <c r="F10" s="437">
        <v>2813248</v>
      </c>
      <c r="G10" s="444">
        <v>0</v>
      </c>
    </row>
    <row r="11" spans="1:8" ht="15" customHeight="1">
      <c r="A11" s="75">
        <v>2</v>
      </c>
      <c r="B11" s="367" t="s">
        <v>294</v>
      </c>
      <c r="C11" s="437">
        <v>17303130.072299998</v>
      </c>
      <c r="D11" s="440">
        <v>17068355.648615077</v>
      </c>
      <c r="E11" s="437">
        <v>15369870.675000001</v>
      </c>
      <c r="F11" s="437">
        <v>7978937.3973000003</v>
      </c>
      <c r="G11" s="443">
        <v>7901060.2910000002</v>
      </c>
    </row>
    <row r="12" spans="1:8" ht="15" customHeight="1">
      <c r="A12" s="75">
        <v>3</v>
      </c>
      <c r="B12" s="367" t="s">
        <v>295</v>
      </c>
      <c r="C12" s="438">
        <v>117186129</v>
      </c>
      <c r="D12" s="440">
        <v>117186129.09981249</v>
      </c>
      <c r="E12" s="438">
        <v>112080651.75068747</v>
      </c>
      <c r="F12" s="437">
        <v>112080651.75068747</v>
      </c>
      <c r="G12" s="444">
        <v>112080651.75068747</v>
      </c>
    </row>
    <row r="13" spans="1:8" ht="15" customHeight="1" thickBot="1">
      <c r="A13" s="77">
        <v>4</v>
      </c>
      <c r="B13" s="78" t="s">
        <v>296</v>
      </c>
      <c r="C13" s="370">
        <v>1549785221.6105356</v>
      </c>
      <c r="D13" s="441">
        <v>1519303562.2598829</v>
      </c>
      <c r="E13" s="371">
        <v>1493097477.3454585</v>
      </c>
      <c r="F13" s="370">
        <v>1430337458.6237881</v>
      </c>
      <c r="G13" s="445">
        <v>1513604140.1932437</v>
      </c>
    </row>
    <row r="14" spans="1:8">
      <c r="B14" s="81"/>
    </row>
    <row r="15" spans="1:8" ht="25.5">
      <c r="B15" s="82" t="s">
        <v>478</v>
      </c>
    </row>
    <row r="16" spans="1:8">
      <c r="B16" s="82"/>
    </row>
    <row r="17" spans="1:4" ht="11.25">
      <c r="A17" s="51"/>
      <c r="B17" s="51"/>
      <c r="C17" s="51"/>
      <c r="D17" s="51"/>
    </row>
    <row r="18" spans="1:4" ht="11.25">
      <c r="A18" s="51"/>
      <c r="B18" s="51"/>
      <c r="C18" s="51"/>
      <c r="D18" s="51"/>
    </row>
    <row r="19" spans="1:4" ht="11.25">
      <c r="A19" s="51"/>
      <c r="B19" s="51"/>
      <c r="C19" s="51"/>
      <c r="D19" s="51"/>
    </row>
    <row r="20" spans="1:4" ht="11.25">
      <c r="A20" s="51"/>
      <c r="B20" s="51"/>
      <c r="C20" s="51"/>
      <c r="D20" s="51"/>
    </row>
    <row r="21" spans="1:4" ht="11.25">
      <c r="A21" s="51"/>
      <c r="B21" s="51"/>
      <c r="C21" s="51"/>
      <c r="D21" s="51"/>
    </row>
    <row r="22" spans="1:4" ht="11.25">
      <c r="A22" s="51"/>
      <c r="B22" s="51"/>
      <c r="C22" s="51"/>
      <c r="D22" s="51"/>
    </row>
    <row r="23" spans="1:4" ht="11.25">
      <c r="A23" s="51"/>
      <c r="B23" s="51"/>
      <c r="C23" s="51"/>
      <c r="D23" s="51"/>
    </row>
    <row r="24" spans="1:4" ht="11.25">
      <c r="A24" s="51"/>
      <c r="B24" s="51"/>
      <c r="C24" s="51"/>
      <c r="D24" s="51"/>
    </row>
    <row r="25" spans="1:4" ht="11.25">
      <c r="A25" s="51"/>
      <c r="B25" s="51"/>
      <c r="C25" s="51"/>
      <c r="D25" s="51"/>
    </row>
    <row r="26" spans="1:4" ht="11.25">
      <c r="A26" s="51"/>
      <c r="B26" s="51"/>
      <c r="C26" s="51"/>
      <c r="D26" s="51"/>
    </row>
    <row r="27" spans="1:4" ht="11.25">
      <c r="A27" s="51"/>
      <c r="B27" s="51"/>
      <c r="C27" s="51"/>
      <c r="D27" s="51"/>
    </row>
    <row r="28" spans="1:4" ht="11.25">
      <c r="A28" s="51"/>
      <c r="B28" s="51"/>
      <c r="C28" s="51"/>
      <c r="D28" s="51"/>
    </row>
    <row r="29" spans="1:4" ht="11.25">
      <c r="A29" s="51"/>
      <c r="B29" s="51"/>
      <c r="C29" s="51"/>
      <c r="D29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E20" sqref="E20"/>
    </sheetView>
  </sheetViews>
  <sheetFormatPr defaultColWidth="9.140625" defaultRowHeight="14.25"/>
  <cols>
    <col min="1" max="1" width="9.5703125" style="4" bestFit="1" customWidth="1"/>
    <col min="2" max="2" width="65.5703125" style="4" customWidth="1"/>
    <col min="3" max="3" width="40.28515625" style="4" customWidth="1"/>
    <col min="4" max="16384" width="9.140625" style="5"/>
  </cols>
  <sheetData>
    <row r="1" spans="1:3">
      <c r="A1" s="2" t="s">
        <v>30</v>
      </c>
      <c r="B1" s="3" t="str">
        <f>'Info '!C2</f>
        <v>JSC "BasisBank"</v>
      </c>
    </row>
    <row r="2" spans="1:3">
      <c r="A2" s="2" t="s">
        <v>31</v>
      </c>
      <c r="B2" s="448">
        <v>44286</v>
      </c>
    </row>
    <row r="4" spans="1:3" ht="27.95" customHeight="1" thickBot="1">
      <c r="A4" s="83" t="s">
        <v>80</v>
      </c>
      <c r="B4" s="84" t="s">
        <v>264</v>
      </c>
      <c r="C4" s="85"/>
    </row>
    <row r="5" spans="1:3">
      <c r="A5" s="86"/>
      <c r="B5" s="430" t="s">
        <v>81</v>
      </c>
      <c r="C5" s="431" t="s">
        <v>491</v>
      </c>
    </row>
    <row r="6" spans="1:3">
      <c r="A6" s="87">
        <v>1</v>
      </c>
      <c r="B6" s="88" t="s">
        <v>516</v>
      </c>
      <c r="C6" s="537" t="s">
        <v>529</v>
      </c>
    </row>
    <row r="7" spans="1:3">
      <c r="A7" s="87">
        <v>2</v>
      </c>
      <c r="B7" s="88" t="s">
        <v>513</v>
      </c>
      <c r="C7" s="537" t="s">
        <v>530</v>
      </c>
    </row>
    <row r="8" spans="1:3">
      <c r="A8" s="87">
        <v>3</v>
      </c>
      <c r="B8" s="88" t="s">
        <v>517</v>
      </c>
      <c r="C8" s="537" t="s">
        <v>531</v>
      </c>
    </row>
    <row r="9" spans="1:3">
      <c r="A9" s="87">
        <v>4</v>
      </c>
      <c r="B9" s="88" t="s">
        <v>518</v>
      </c>
      <c r="C9" s="537" t="s">
        <v>531</v>
      </c>
    </row>
    <row r="10" spans="1:3">
      <c r="A10" s="87">
        <v>5</v>
      </c>
      <c r="B10" s="88" t="s">
        <v>519</v>
      </c>
      <c r="C10" s="537" t="s">
        <v>529</v>
      </c>
    </row>
    <row r="11" spans="1:3">
      <c r="A11" s="87"/>
      <c r="B11" s="432"/>
      <c r="C11" s="433"/>
    </row>
    <row r="12" spans="1:3">
      <c r="A12" s="87"/>
      <c r="B12" s="434" t="s">
        <v>82</v>
      </c>
      <c r="C12" s="435" t="s">
        <v>492</v>
      </c>
    </row>
    <row r="13" spans="1:3">
      <c r="A13" s="87">
        <v>1</v>
      </c>
      <c r="B13" s="88" t="s">
        <v>514</v>
      </c>
      <c r="C13" s="535" t="s">
        <v>532</v>
      </c>
    </row>
    <row r="14" spans="1:3">
      <c r="A14" s="87">
        <v>2</v>
      </c>
      <c r="B14" s="88" t="s">
        <v>520</v>
      </c>
      <c r="C14" s="535" t="s">
        <v>533</v>
      </c>
    </row>
    <row r="15" spans="1:3">
      <c r="A15" s="87">
        <v>3</v>
      </c>
      <c r="B15" s="88" t="s">
        <v>521</v>
      </c>
      <c r="C15" s="535" t="s">
        <v>535</v>
      </c>
    </row>
    <row r="16" spans="1:3">
      <c r="A16" s="87">
        <v>4</v>
      </c>
      <c r="B16" s="88" t="s">
        <v>522</v>
      </c>
      <c r="C16" s="535" t="s">
        <v>536</v>
      </c>
    </row>
    <row r="17" spans="1:3">
      <c r="A17" s="87">
        <v>5</v>
      </c>
      <c r="B17" s="88" t="s">
        <v>523</v>
      </c>
      <c r="C17" s="535" t="s">
        <v>534</v>
      </c>
    </row>
    <row r="18" spans="1:3">
      <c r="A18" s="87">
        <v>6</v>
      </c>
      <c r="B18" s="88" t="s">
        <v>524</v>
      </c>
      <c r="C18" s="535" t="s">
        <v>537</v>
      </c>
    </row>
    <row r="19" spans="1:3">
      <c r="A19" s="87">
        <v>7</v>
      </c>
      <c r="B19" s="88" t="s">
        <v>525</v>
      </c>
      <c r="C19" s="536" t="s">
        <v>538</v>
      </c>
    </row>
    <row r="20" spans="1:3" ht="15.75" customHeight="1">
      <c r="A20" s="87"/>
      <c r="B20" s="88"/>
      <c r="C20" s="89"/>
    </row>
    <row r="21" spans="1:3" ht="30" customHeight="1">
      <c r="A21" s="87"/>
      <c r="B21" s="548" t="s">
        <v>83</v>
      </c>
      <c r="C21" s="549"/>
    </row>
    <row r="22" spans="1:3">
      <c r="A22" s="87">
        <v>1</v>
      </c>
      <c r="B22" s="88" t="s">
        <v>526</v>
      </c>
      <c r="C22" s="533">
        <v>0.91598172861293459</v>
      </c>
    </row>
    <row r="23" spans="1:3" ht="15.75" customHeight="1">
      <c r="A23" s="87">
        <v>2</v>
      </c>
      <c r="B23" s="88" t="s">
        <v>527</v>
      </c>
      <c r="C23" s="533">
        <v>6.9155295356997867E-2</v>
      </c>
    </row>
    <row r="24" spans="1:3" ht="29.25" customHeight="1">
      <c r="A24" s="87"/>
      <c r="B24" s="548" t="s">
        <v>84</v>
      </c>
      <c r="C24" s="549"/>
    </row>
    <row r="25" spans="1:3">
      <c r="A25" s="87">
        <v>1</v>
      </c>
      <c r="B25" s="88" t="s">
        <v>528</v>
      </c>
      <c r="C25" s="533">
        <v>0.91561533592148947</v>
      </c>
    </row>
    <row r="26" spans="1:3" ht="15" thickBot="1">
      <c r="A26" s="90">
        <v>2</v>
      </c>
      <c r="B26" s="91" t="s">
        <v>527</v>
      </c>
      <c r="C26" s="534">
        <v>6.9155295356997867E-2</v>
      </c>
    </row>
  </sheetData>
  <mergeCells count="2">
    <mergeCell ref="B24:C24"/>
    <mergeCell ref="B21:C21"/>
  </mergeCells>
  <dataValidations count="1">
    <dataValidation type="list" allowBlank="1" showInputMessage="1" showErrorMessage="1" sqref="C6:C10">
      <formula1>"Independent chair, Non-independent chair, Independent member, Non-independent member"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J19" sqref="J19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0" t="s">
        <v>30</v>
      </c>
      <c r="B1" s="3" t="str">
        <f>'Info '!C2</f>
        <v>JSC "BasisBank"</v>
      </c>
      <c r="C1" s="105"/>
      <c r="D1" s="105"/>
      <c r="E1" s="105"/>
      <c r="F1" s="17"/>
    </row>
    <row r="2" spans="1:7" s="92" customFormat="1" ht="15.75" customHeight="1">
      <c r="A2" s="310" t="s">
        <v>31</v>
      </c>
      <c r="B2" s="448">
        <v>44286</v>
      </c>
    </row>
    <row r="3" spans="1:7" s="92" customFormat="1" ht="15.75" customHeight="1">
      <c r="A3" s="310"/>
    </row>
    <row r="4" spans="1:7" s="92" customFormat="1" ht="15.75" customHeight="1" thickBot="1">
      <c r="A4" s="311" t="s">
        <v>199</v>
      </c>
      <c r="B4" s="554" t="s">
        <v>343</v>
      </c>
      <c r="C4" s="555"/>
      <c r="D4" s="555"/>
      <c r="E4" s="555"/>
    </row>
    <row r="5" spans="1:7" s="96" customFormat="1" ht="17.45" customHeight="1">
      <c r="A5" s="249"/>
      <c r="B5" s="250"/>
      <c r="C5" s="94" t="s">
        <v>0</v>
      </c>
      <c r="D5" s="94" t="s">
        <v>1</v>
      </c>
      <c r="E5" s="95" t="s">
        <v>2</v>
      </c>
    </row>
    <row r="6" spans="1:7" s="17" customFormat="1" ht="14.45" customHeight="1">
      <c r="A6" s="312"/>
      <c r="B6" s="550" t="s">
        <v>350</v>
      </c>
      <c r="C6" s="550" t="s">
        <v>90</v>
      </c>
      <c r="D6" s="552" t="s">
        <v>198</v>
      </c>
      <c r="E6" s="553"/>
      <c r="G6" s="5"/>
    </row>
    <row r="7" spans="1:7" s="17" customFormat="1" ht="99.6" customHeight="1">
      <c r="A7" s="312"/>
      <c r="B7" s="551"/>
      <c r="C7" s="550"/>
      <c r="D7" s="348" t="s">
        <v>197</v>
      </c>
      <c r="E7" s="349" t="s">
        <v>351</v>
      </c>
      <c r="G7" s="5"/>
    </row>
    <row r="8" spans="1:7">
      <c r="A8" s="313">
        <v>1</v>
      </c>
      <c r="B8" s="350" t="s">
        <v>35</v>
      </c>
      <c r="C8" s="498">
        <v>43810623.623300001</v>
      </c>
      <c r="D8" s="498"/>
      <c r="E8" s="499">
        <v>43810623.623300001</v>
      </c>
      <c r="F8" s="17"/>
    </row>
    <row r="9" spans="1:7">
      <c r="A9" s="313">
        <v>2</v>
      </c>
      <c r="B9" s="350" t="s">
        <v>36</v>
      </c>
      <c r="C9" s="498">
        <v>221115720.81780002</v>
      </c>
      <c r="D9" s="498"/>
      <c r="E9" s="499">
        <v>221115720.81780002</v>
      </c>
      <c r="F9" s="17"/>
    </row>
    <row r="10" spans="1:7">
      <c r="A10" s="313">
        <v>3</v>
      </c>
      <c r="B10" s="350" t="s">
        <v>37</v>
      </c>
      <c r="C10" s="498">
        <v>84720632.667899996</v>
      </c>
      <c r="D10" s="498"/>
      <c r="E10" s="499">
        <v>84720632.667899996</v>
      </c>
      <c r="F10" s="17"/>
    </row>
    <row r="11" spans="1:7">
      <c r="A11" s="313">
        <v>4</v>
      </c>
      <c r="B11" s="350" t="s">
        <v>38</v>
      </c>
      <c r="C11" s="498">
        <v>24515169.890000001</v>
      </c>
      <c r="D11" s="498"/>
      <c r="E11" s="499">
        <v>24515169.890000001</v>
      </c>
      <c r="F11" s="17"/>
    </row>
    <row r="12" spans="1:7">
      <c r="A12" s="313">
        <v>5</v>
      </c>
      <c r="B12" s="350" t="s">
        <v>39</v>
      </c>
      <c r="C12" s="498">
        <v>203776913.2286</v>
      </c>
      <c r="D12" s="498"/>
      <c r="E12" s="499">
        <v>203776913.2286</v>
      </c>
      <c r="F12" s="17"/>
    </row>
    <row r="13" spans="1:7">
      <c r="A13" s="313">
        <v>6.1</v>
      </c>
      <c r="B13" s="351" t="s">
        <v>40</v>
      </c>
      <c r="C13" s="500">
        <v>1095158455.3975999</v>
      </c>
      <c r="D13" s="498"/>
      <c r="E13" s="499">
        <v>1095158455.3975999</v>
      </c>
      <c r="F13" s="17"/>
    </row>
    <row r="14" spans="1:7">
      <c r="A14" s="313">
        <v>6.2</v>
      </c>
      <c r="B14" s="352" t="s">
        <v>41</v>
      </c>
      <c r="C14" s="500">
        <v>-61536716.628745005</v>
      </c>
      <c r="D14" s="498"/>
      <c r="E14" s="499">
        <v>-61536716.628745005</v>
      </c>
      <c r="F14" s="17"/>
    </row>
    <row r="15" spans="1:7">
      <c r="A15" s="313">
        <v>6</v>
      </c>
      <c r="B15" s="350" t="s">
        <v>42</v>
      </c>
      <c r="C15" s="498">
        <v>1033621738.7688549</v>
      </c>
      <c r="D15" s="498"/>
      <c r="E15" s="499">
        <v>1033621738.7688549</v>
      </c>
      <c r="F15" s="17"/>
    </row>
    <row r="16" spans="1:7">
      <c r="A16" s="313">
        <v>7</v>
      </c>
      <c r="B16" s="350" t="s">
        <v>43</v>
      </c>
      <c r="C16" s="498">
        <v>13773276.477499999</v>
      </c>
      <c r="D16" s="498"/>
      <c r="E16" s="499">
        <v>13773276.477499999</v>
      </c>
      <c r="F16" s="17"/>
    </row>
    <row r="17" spans="1:7">
      <c r="A17" s="313">
        <v>8</v>
      </c>
      <c r="B17" s="350" t="s">
        <v>196</v>
      </c>
      <c r="C17" s="498">
        <v>16927792.633000001</v>
      </c>
      <c r="D17" s="498"/>
      <c r="E17" s="499">
        <v>16927792.633000001</v>
      </c>
      <c r="F17" s="314"/>
      <c r="G17" s="99"/>
    </row>
    <row r="18" spans="1:7">
      <c r="A18" s="313">
        <v>9</v>
      </c>
      <c r="B18" s="350" t="s">
        <v>44</v>
      </c>
      <c r="C18" s="498">
        <v>17062704.219999999</v>
      </c>
      <c r="D18" s="498"/>
      <c r="E18" s="499">
        <v>17062704.219999999</v>
      </c>
      <c r="F18" s="17"/>
      <c r="G18" s="99"/>
    </row>
    <row r="19" spans="1:7">
      <c r="A19" s="313">
        <v>10</v>
      </c>
      <c r="B19" s="350" t="s">
        <v>45</v>
      </c>
      <c r="C19" s="498">
        <v>33966987.229999997</v>
      </c>
      <c r="D19" s="498">
        <v>14187025.98</v>
      </c>
      <c r="E19" s="499">
        <v>19779961.249999996</v>
      </c>
      <c r="F19" s="17"/>
      <c r="G19" s="99"/>
    </row>
    <row r="20" spans="1:7">
      <c r="A20" s="313">
        <v>11</v>
      </c>
      <c r="B20" s="350" t="s">
        <v>46</v>
      </c>
      <c r="C20" s="498">
        <v>11569075.6471</v>
      </c>
      <c r="D20" s="498"/>
      <c r="E20" s="499">
        <v>11569075.6471</v>
      </c>
      <c r="F20" s="17"/>
    </row>
    <row r="21" spans="1:7" ht="26.25" thickBot="1">
      <c r="A21" s="193"/>
      <c r="B21" s="315" t="s">
        <v>353</v>
      </c>
      <c r="C21" s="501">
        <v>1704860635.2040546</v>
      </c>
      <c r="D21" s="501">
        <v>14187025.98</v>
      </c>
      <c r="E21" s="502">
        <v>1690673609.2240546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0"/>
      <c r="F25" s="5"/>
      <c r="G25" s="5"/>
    </row>
    <row r="26" spans="1:7" s="4" customFormat="1">
      <c r="B26" s="100"/>
      <c r="F26" s="5"/>
      <c r="G26" s="5"/>
    </row>
    <row r="27" spans="1:7" s="4" customFormat="1">
      <c r="B27" s="100"/>
      <c r="F27" s="5"/>
      <c r="G27" s="5"/>
    </row>
    <row r="28" spans="1:7" s="4" customFormat="1">
      <c r="B28" s="100"/>
      <c r="F28" s="5"/>
      <c r="G28" s="5"/>
    </row>
    <row r="29" spans="1:7" s="4" customFormat="1">
      <c r="B29" s="100"/>
      <c r="F29" s="5"/>
      <c r="G29" s="5"/>
    </row>
    <row r="30" spans="1:7" s="4" customFormat="1">
      <c r="B30" s="100"/>
      <c r="F30" s="5"/>
      <c r="G30" s="5"/>
    </row>
    <row r="31" spans="1:7" s="4" customFormat="1">
      <c r="B31" s="100"/>
      <c r="F31" s="5"/>
      <c r="G31" s="5"/>
    </row>
    <row r="32" spans="1:7" s="4" customFormat="1">
      <c r="B32" s="100"/>
      <c r="F32" s="5"/>
      <c r="G32" s="5"/>
    </row>
    <row r="33" spans="2:7" s="4" customFormat="1">
      <c r="B33" s="100"/>
      <c r="F33" s="5"/>
      <c r="G33" s="5"/>
    </row>
    <row r="34" spans="2:7" s="4" customFormat="1">
      <c r="B34" s="100"/>
      <c r="F34" s="5"/>
      <c r="G34" s="5"/>
    </row>
    <row r="35" spans="2:7" s="4" customFormat="1">
      <c r="B35" s="100"/>
      <c r="F35" s="5"/>
      <c r="G35" s="5"/>
    </row>
    <row r="36" spans="2:7" s="4" customFormat="1">
      <c r="B36" s="100"/>
      <c r="F36" s="5"/>
      <c r="G36" s="5"/>
    </row>
    <row r="37" spans="2:7" s="4" customFormat="1">
      <c r="B37" s="10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23" sqref="D2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3" t="str">
        <f>'Info '!C2</f>
        <v>JSC "BasisBank"</v>
      </c>
    </row>
    <row r="2" spans="1:6" s="92" customFormat="1" ht="15.75" customHeight="1">
      <c r="A2" s="2" t="s">
        <v>31</v>
      </c>
      <c r="B2" s="448">
        <v>44286</v>
      </c>
      <c r="C2" s="4"/>
      <c r="D2" s="4"/>
      <c r="E2" s="4"/>
      <c r="F2" s="4"/>
    </row>
    <row r="3" spans="1:6" s="92" customFormat="1" ht="15.75" customHeight="1">
      <c r="C3" s="4"/>
      <c r="D3" s="4"/>
      <c r="E3" s="4"/>
      <c r="F3" s="4"/>
    </row>
    <row r="4" spans="1:6" s="92" customFormat="1" ht="13.5" thickBot="1">
      <c r="A4" s="92" t="s">
        <v>85</v>
      </c>
      <c r="B4" s="316" t="s">
        <v>330</v>
      </c>
      <c r="C4" s="93" t="s">
        <v>73</v>
      </c>
      <c r="D4" s="4"/>
      <c r="E4" s="4"/>
      <c r="F4" s="4"/>
    </row>
    <row r="5" spans="1:6">
      <c r="A5" s="255">
        <v>1</v>
      </c>
      <c r="B5" s="317" t="s">
        <v>352</v>
      </c>
      <c r="C5" s="256">
        <v>1690673609.2240546</v>
      </c>
    </row>
    <row r="6" spans="1:6" s="257" customFormat="1">
      <c r="A6" s="101">
        <v>2.1</v>
      </c>
      <c r="B6" s="252" t="s">
        <v>331</v>
      </c>
      <c r="C6" s="181">
        <v>145379583.70449969</v>
      </c>
    </row>
    <row r="7" spans="1:6" s="81" customFormat="1" outlineLevel="1">
      <c r="A7" s="75">
        <v>2.2000000000000002</v>
      </c>
      <c r="B7" s="76" t="s">
        <v>332</v>
      </c>
      <c r="C7" s="258">
        <v>34118000</v>
      </c>
    </row>
    <row r="8" spans="1:6" s="81" customFormat="1" ht="25.5">
      <c r="A8" s="75">
        <v>3</v>
      </c>
      <c r="B8" s="253" t="s">
        <v>333</v>
      </c>
      <c r="C8" s="259">
        <v>1870171192.9285543</v>
      </c>
    </row>
    <row r="9" spans="1:6" s="257" customFormat="1">
      <c r="A9" s="101">
        <v>4</v>
      </c>
      <c r="B9" s="103" t="s">
        <v>87</v>
      </c>
      <c r="C9" s="181">
        <v>17432089.8926</v>
      </c>
    </row>
    <row r="10" spans="1:6" s="81" customFormat="1" outlineLevel="1">
      <c r="A10" s="75">
        <v>5.0999999999999996</v>
      </c>
      <c r="B10" s="76" t="s">
        <v>334</v>
      </c>
      <c r="C10" s="258">
        <v>-57919422.698439837</v>
      </c>
    </row>
    <row r="11" spans="1:6" s="81" customFormat="1" outlineLevel="1">
      <c r="A11" s="75">
        <v>5.2</v>
      </c>
      <c r="B11" s="76" t="s">
        <v>335</v>
      </c>
      <c r="C11" s="258">
        <v>-33435640</v>
      </c>
    </row>
    <row r="12" spans="1:6" s="81" customFormat="1">
      <c r="A12" s="75">
        <v>6</v>
      </c>
      <c r="B12" s="251" t="s">
        <v>479</v>
      </c>
      <c r="C12" s="258">
        <v>7439443.9839450102</v>
      </c>
    </row>
    <row r="13" spans="1:6" s="81" customFormat="1" ht="13.5" thickBot="1">
      <c r="A13" s="77">
        <v>7</v>
      </c>
      <c r="B13" s="254" t="s">
        <v>281</v>
      </c>
      <c r="C13" s="260">
        <v>1803687664.1066594</v>
      </c>
    </row>
    <row r="15" spans="1:6" ht="25.5">
      <c r="A15" s="274"/>
      <c r="B15" s="82" t="s">
        <v>480</v>
      </c>
    </row>
    <row r="16" spans="1:6">
      <c r="A16" s="274"/>
      <c r="B16" s="274"/>
    </row>
    <row r="17" spans="1:5" ht="15">
      <c r="A17" s="269"/>
      <c r="B17" s="270"/>
      <c r="C17" s="274"/>
      <c r="D17" s="274"/>
      <c r="E17" s="274"/>
    </row>
    <row r="18" spans="1:5" ht="15">
      <c r="A18" s="275"/>
      <c r="B18" s="276"/>
      <c r="C18" s="274"/>
      <c r="D18" s="274"/>
      <c r="E18" s="274"/>
    </row>
    <row r="19" spans="1:5">
      <c r="A19" s="277"/>
      <c r="B19" s="271"/>
      <c r="C19" s="274"/>
      <c r="D19" s="274"/>
      <c r="E19" s="274"/>
    </row>
    <row r="20" spans="1:5">
      <c r="A20" s="278"/>
      <c r="B20" s="272"/>
      <c r="C20" s="274"/>
      <c r="D20" s="274"/>
      <c r="E20" s="274"/>
    </row>
    <row r="21" spans="1:5">
      <c r="A21" s="278"/>
      <c r="B21" s="276"/>
      <c r="C21" s="274"/>
      <c r="D21" s="274"/>
      <c r="E21" s="274"/>
    </row>
    <row r="22" spans="1:5">
      <c r="A22" s="277"/>
      <c r="B22" s="273"/>
      <c r="C22" s="274"/>
      <c r="D22" s="274"/>
      <c r="E22" s="274"/>
    </row>
    <row r="23" spans="1:5">
      <c r="A23" s="278"/>
      <c r="B23" s="272"/>
      <c r="C23" s="274"/>
      <c r="D23" s="274"/>
      <c r="E23" s="274"/>
    </row>
    <row r="24" spans="1:5">
      <c r="A24" s="278"/>
      <c r="B24" s="272"/>
      <c r="C24" s="274"/>
      <c r="D24" s="274"/>
      <c r="E24" s="274"/>
    </row>
    <row r="25" spans="1:5">
      <c r="A25" s="278"/>
      <c r="B25" s="279"/>
      <c r="C25" s="274"/>
      <c r="D25" s="274"/>
      <c r="E25" s="274"/>
    </row>
    <row r="26" spans="1:5">
      <c r="A26" s="278"/>
      <c r="B26" s="276"/>
      <c r="C26" s="274"/>
      <c r="D26" s="274"/>
      <c r="E26" s="274"/>
    </row>
    <row r="27" spans="1:5">
      <c r="A27" s="274"/>
      <c r="B27" s="280"/>
      <c r="C27" s="274"/>
      <c r="D27" s="274"/>
      <c r="E27" s="274"/>
    </row>
    <row r="28" spans="1:5">
      <c r="A28" s="274"/>
      <c r="B28" s="280"/>
      <c r="C28" s="274"/>
      <c r="D28" s="274"/>
      <c r="E28" s="274"/>
    </row>
    <row r="29" spans="1:5">
      <c r="A29" s="274"/>
      <c r="B29" s="280"/>
      <c r="C29" s="274"/>
      <c r="D29" s="274"/>
      <c r="E29" s="274"/>
    </row>
    <row r="30" spans="1:5">
      <c r="A30" s="274"/>
      <c r="B30" s="280"/>
      <c r="C30" s="274"/>
      <c r="D30" s="274"/>
      <c r="E30" s="274"/>
    </row>
    <row r="31" spans="1:5">
      <c r="A31" s="274"/>
      <c r="B31" s="280"/>
      <c r="C31" s="274"/>
      <c r="D31" s="274"/>
      <c r="E31" s="274"/>
    </row>
    <row r="32" spans="1:5">
      <c r="A32" s="274"/>
      <c r="B32" s="280"/>
      <c r="C32" s="274"/>
      <c r="D32" s="274"/>
      <c r="E32" s="274"/>
    </row>
    <row r="33" spans="1:5">
      <c r="A33" s="274"/>
      <c r="B33" s="280"/>
      <c r="C33" s="274"/>
      <c r="D33" s="274"/>
      <c r="E33" s="274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PRqMCHgCnK6tkERO6HyQ/RcPnegnsZDHnVZZZpe1Kss=</DigestValue>
    </Reference>
    <Reference Type="http://www.w3.org/2000/09/xmldsig#Object" URI="#idOfficeObject">
      <DigestMethod Algorithm="http://www.w3.org/2001/04/xmlenc#sha256"/>
      <DigestValue>4f2C8Kfh/zrz9mmZcZaQE60wtRO9eNFraOiIN/y25aU=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QJ3JTkI8KTKTz2wArZCEnN9z5/zDSlCE6fkglFxa9z4=</DigestValue>
    </Reference>
  </SignedInfo>
  <SignatureValue>oPLxD40k0Eb+TbgpuPQCkuPYf+yAiQ0BDTep7r+kvDYK6/io9QPvxh3NZGB2bJX0twH4Z0fCGswk
3TC5oRgsBUhvZE5p73d1V1lUK1I9RBvu2K4A4Ownp3Abu1wf6ODtm5DsSztewUEgQ1Ow4YJH+hLt
xJDKCssfjXjmiL20h2P9of6OFVi41WtQHHT7skHlcWqfOZpT9c9ggjIg559LRC7io68DgvRWAKoG
n92ASl8DpwVyZ2/yViPnfmv0JbRxeopV6MVRPN+jzWf0k7uAnzwrjqOcL9g0OfqS9qj4hWDUXk8a
qSKJ3f4JzpVU+IAK3PbyjSSRBuZeysqpaTQBxA==</SignatureValue>
  <KeyInfo>
    <X509Data>
      <X509Certificate>MIIGOzCCBSOgAwIBAgIKF8Qh/QACAAGogDANBgkqhkiG9w0BAQsFADBKMRIwEAYKCZImiZPyLGQBGRYCZ2UxEzARBgoJkiaJk/IsZAEZFgNuYmcxHzAdBgNVBAMTFk5CRyBDbGFzcyAyIElOVCBTdWIgQ0EwHhcNMjAwOTIyMDkyMjI4WhcNMjExMjIyMDk0NjU2WjA5MRYwFAYDVQQKEw1KU0MgQkFTSVNCQU5LMR8wHQYDVQQDExZCQlMgLSBUaW5hdGluIEtoZWxhZHplMIIBIjANBgkqhkiG9w0BAQEFAAOCAQ8AMIIBCgKCAQEA5hHJeUs3hlQjglx31ncVge2uZ4gpPLAxFQJQFKcymSmNCROs79F/bpjGKxpfOxtqj4J9C3tMtZuHJ3P1cWpXUdZkJS5KzqxYshBnNbHuX6GcTpd5YfYKGiiGuzKYKBfcgMgSSjzSVC2Btdv1SihHmUKpNam3Fl8wT9b/YzrmX5LOdooqxCEmh+cLcaBRN6WyTJ1ApwpWNnogNgv/iWyTjfc5QwtRMfccMLEeIaNn6J7ZHjevgiNDuZNwCCBGqSviUEHcnGOEGb/QiUfWmLNuDIp6OT4D3XOTjRR+OzAUkzIwzmm+aewHrm1ZDjA8OdioCe54SJik45eBuwIvEwCg1wIDAQABo4IDMjCCAy4wPAYJKwYBBAGCNxUHBC8wLQYlKwYBBAGCNxUI5rJgg431RIaBmQmDuKFKg76EcQSDxJEzhIOIXQIBZAIBIzAdBgNVHSUEFjAUBggrBgEFBQcDAgYIKwYBBQUHAwQwCwYDVR0PBAQDAgeAMCcGCSsGAQQBgjcVCgQaMBgwCgYIKwYBBQUHAwIwCgYIKwYBBQUHAwQwHQYDVR0OBBYEFE6opUkrk7mHKr7+riNmljsfyGFt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L7iZi13Clkn1nvZTiQdi4N+nuMeidTQ2gK1QpWP8j5mtBZjoPXgl0GObhiMFxkZOT6p1KnSt6AJX+88qaWhX4r3vWcWFgpmRLJuXPDYPvvBCMLTOpy2fTEAxxjgoQNpXe9aW1T+JWdqjhhFdJBR6b/9haXjIDEdGHwUeaq7XGQ5icRRUqpts9f1vzJaDzrXOrK49oTriWX8UB/H3W8ZzmsUUOQK++oMEnETqCiLxbZc9NBSLA9snrGugo0XS1V3G2Vh99KM7WiPwldPEF23VLqVGPu87VJbuKU/IGzsA6C9yFxqxCXpf394VqtukGkuNqiTgyJifUkCNujZ91Mp6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E51vCDV+7XX2wiRiyHEL52FS3BwQyu9GKzL6Qjbf/G4=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hgg4Pdzq1oNhm0cw0gGUdKUCUN76TysSmr7Qvx4bqOw=</DigestValue>
      </Reference>
      <Reference URI="/xl/styles.xml?ContentType=application/vnd.openxmlformats-officedocument.spreadsheetml.styles+xml">
        <DigestMethod Algorithm="http://www.w3.org/2001/04/xmlenc#sha256"/>
        <DigestValue>w1Y4GYCAK9rQRWl3unyrPqMyAVW2ISxR0NrjOyTjR9Y=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6z6xs965ciJsXlexgWfMpkoWPYqgf365lsFvf0MArHw=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s8vZTqwjdIdgKT1H58NP6VGlXyK/p2Qa2SIBAIJd2Fk=</DigestValue>
      </Reference>
      <Reference URI="/xl/worksheets/sheet10.xml?ContentType=application/vnd.openxmlformats-officedocument.spreadsheetml.worksheet+xml">
        <DigestMethod Algorithm="http://www.w3.org/2001/04/xmlenc#sha256"/>
        <DigestValue>fVT5XZTkN0BDi4pIu9OFTA/fSoy4vFBqc0vrIKPH7rE=</DigestValue>
      </Reference>
      <Reference URI="/xl/worksheets/sheet11.xml?ContentType=application/vnd.openxmlformats-officedocument.spreadsheetml.worksheet+xml">
        <DigestMethod Algorithm="http://www.w3.org/2001/04/xmlenc#sha256"/>
        <DigestValue>MY0+sqTMD9L3uXd3rsHePODIhNFDbcxKyq6iP26srVw=</DigestValue>
      </Reference>
      <Reference URI="/xl/worksheets/sheet12.xml?ContentType=application/vnd.openxmlformats-officedocument.spreadsheetml.worksheet+xml">
        <DigestMethod Algorithm="http://www.w3.org/2001/04/xmlenc#sha256"/>
        <DigestValue>NY6ixGYOURjozZ8JQIvz3Wv/LLWwI8HEuh8oyhhueyU=</DigestValue>
      </Reference>
      <Reference URI="/xl/worksheets/sheet13.xml?ContentType=application/vnd.openxmlformats-officedocument.spreadsheetml.worksheet+xml">
        <DigestMethod Algorithm="http://www.w3.org/2001/04/xmlenc#sha256"/>
        <DigestValue>XRGh+JJl0ARs3NtqK/e5to0RSMuR9NvQZJypI21oym0=</DigestValue>
      </Reference>
      <Reference URI="/xl/worksheets/sheet14.xml?ContentType=application/vnd.openxmlformats-officedocument.spreadsheetml.worksheet+xml">
        <DigestMethod Algorithm="http://www.w3.org/2001/04/xmlenc#sha256"/>
        <DigestValue>2ApqAFyI6zbYFxRiJvv2iWAWdiOZQ4yhcgfYM6MeVgA=</DigestValue>
      </Reference>
      <Reference URI="/xl/worksheets/sheet15.xml?ContentType=application/vnd.openxmlformats-officedocument.spreadsheetml.worksheet+xml">
        <DigestMethod Algorithm="http://www.w3.org/2001/04/xmlenc#sha256"/>
        <DigestValue>V357TMfn1zpS6YJtL7cQiliDStQs+b1N6D1KXbke/eA=</DigestValue>
      </Reference>
      <Reference URI="/xl/worksheets/sheet16.xml?ContentType=application/vnd.openxmlformats-officedocument.spreadsheetml.worksheet+xml">
        <DigestMethod Algorithm="http://www.w3.org/2001/04/xmlenc#sha256"/>
        <DigestValue>58wVnxEBmhNd0E1uhQ1zzzOkQZj2cqAPH717VDL73lo=</DigestValue>
      </Reference>
      <Reference URI="/xl/worksheets/sheet17.xml?ContentType=application/vnd.openxmlformats-officedocument.spreadsheetml.worksheet+xml">
        <DigestMethod Algorithm="http://www.w3.org/2001/04/xmlenc#sha256"/>
        <DigestValue>+ahNP/6wJftW6XNBc4XIxDF21hkr1p7OED+lddGBCSY=</DigestValue>
      </Reference>
      <Reference URI="/xl/worksheets/sheet18.xml?ContentType=application/vnd.openxmlformats-officedocument.spreadsheetml.worksheet+xml">
        <DigestMethod Algorithm="http://www.w3.org/2001/04/xmlenc#sha256"/>
        <DigestValue>aQv3mjNs17UFW6bNcyizZJYOB7ygSNMWYmch3jukTQc=</DigestValue>
      </Reference>
      <Reference URI="/xl/worksheets/sheet2.xml?ContentType=application/vnd.openxmlformats-officedocument.spreadsheetml.worksheet+xml">
        <DigestMethod Algorithm="http://www.w3.org/2001/04/xmlenc#sha256"/>
        <DigestValue>3k/WvBXb7HLv/sXtk7QzEv9Y1FVhqPMV0UyUyiclRVM=</DigestValue>
      </Reference>
      <Reference URI="/xl/worksheets/sheet3.xml?ContentType=application/vnd.openxmlformats-officedocument.spreadsheetml.worksheet+xml">
        <DigestMethod Algorithm="http://www.w3.org/2001/04/xmlenc#sha256"/>
        <DigestValue>JgUmS6sQAl1TojeNU4u5fpRPv09vv6UKIjbo54MP0iE=</DigestValue>
      </Reference>
      <Reference URI="/xl/worksheets/sheet4.xml?ContentType=application/vnd.openxmlformats-officedocument.spreadsheetml.worksheet+xml">
        <DigestMethod Algorithm="http://www.w3.org/2001/04/xmlenc#sha256"/>
        <DigestValue>N3Bli/bPz9FOctJ3egmpIddot0DcPWVfuxGuCr28dJg=</DigestValue>
      </Reference>
      <Reference URI="/xl/worksheets/sheet5.xml?ContentType=application/vnd.openxmlformats-officedocument.spreadsheetml.worksheet+xml">
        <DigestMethod Algorithm="http://www.w3.org/2001/04/xmlenc#sha256"/>
        <DigestValue>FcZ89m4V5IW26a9Es+1qGg0lqMIbSO/pX1UjPdRvDzw=</DigestValue>
      </Reference>
      <Reference URI="/xl/worksheets/sheet6.xml?ContentType=application/vnd.openxmlformats-officedocument.spreadsheetml.worksheet+xml">
        <DigestMethod Algorithm="http://www.w3.org/2001/04/xmlenc#sha256"/>
        <DigestValue>+8JjIP4ttWPMR5/1HfgbWo7BNthrnL1OqqbDjW/XXFU=</DigestValue>
      </Reference>
      <Reference URI="/xl/worksheets/sheet7.xml?ContentType=application/vnd.openxmlformats-officedocument.spreadsheetml.worksheet+xml">
        <DigestMethod Algorithm="http://www.w3.org/2001/04/xmlenc#sha256"/>
        <DigestValue>Ns8IcEDAuw+KwpgmvnSbfAetra+eNnHECDPDmNizQp0=</DigestValue>
      </Reference>
      <Reference URI="/xl/worksheets/sheet8.xml?ContentType=application/vnd.openxmlformats-officedocument.spreadsheetml.worksheet+xml">
        <DigestMethod Algorithm="http://www.w3.org/2001/04/xmlenc#sha256"/>
        <DigestValue>e/pPbw1pKGAFtXwtJnlgB9MF1L/6by/0nbyOKnZ+VcE=</DigestValue>
      </Reference>
      <Reference URI="/xl/worksheets/sheet9.xml?ContentType=application/vnd.openxmlformats-officedocument.spreadsheetml.worksheet+xml">
        <DigestMethod Algorithm="http://www.w3.org/2001/04/xmlenc#sha256"/>
        <DigestValue>pgn045yI0epJBWTcR6D5N/81+qwptMl9FBOCWJluigA=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2021-04-30T10:50:30Z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1536</HorizontalResolution>
          <VerticalResolution>864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2021-04-30T10:50:30Z</xd:SigningTime>
          <xd:SigningCertificate>
            <xd:Cert>
              <xd:CertDigest>
                <DigestMethod Algorithm="http://www.w3.org/2001/04/xmlenc#sha256"/>
                <DigestValue>xLTp81l8gt7qAwF+LvysobLZwZLs+lvIJ+dcfrSIJO8=</DigestValue>
              </xd:CertDigest>
              <xd:IssuerSerial>
                <X509IssuerName>CN=NBG Class 2 INT Sub CA, DC=nbg, DC=ge</X509IssuerName>
                <X509SerialNumber>112232440058229861492864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2021-04-30T10:44:04Z</dcterms:modified>
</cp:coreProperties>
</file>