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5895" tabRatio="919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 calcOnSave="0"/>
</workbook>
</file>

<file path=xl/calcChain.xml><?xml version="1.0" encoding="utf-8"?>
<calcChain xmlns="http://schemas.openxmlformats.org/spreadsheetml/2006/main">
  <c r="F10" i="40" l="1"/>
  <c r="G10" i="40" s="1"/>
  <c r="E10" i="40"/>
  <c r="D10" i="40"/>
  <c r="C10" i="40"/>
  <c r="N19" i="63" l="1"/>
  <c r="M19" i="63"/>
  <c r="O19" i="63" l="1"/>
  <c r="D15" i="48"/>
  <c r="G17" i="50" l="1"/>
  <c r="G22" i="50" s="1"/>
  <c r="F17" i="50"/>
  <c r="E17" i="50"/>
  <c r="D17" i="50"/>
  <c r="C17" i="50"/>
  <c r="G12" i="50"/>
  <c r="F12" i="50"/>
  <c r="F22" i="50" s="1"/>
  <c r="E12" i="50"/>
  <c r="D12" i="50"/>
  <c r="C12" i="50"/>
  <c r="G7" i="50"/>
  <c r="F7" i="50"/>
  <c r="E7" i="50"/>
  <c r="D7" i="50"/>
  <c r="C7" i="50"/>
  <c r="F15" i="48"/>
  <c r="E15" i="48"/>
  <c r="F7" i="48"/>
  <c r="E7" i="48"/>
  <c r="D7" i="48"/>
  <c r="D22" i="48" s="1"/>
  <c r="E35" i="67"/>
  <c r="D35" i="67"/>
  <c r="C35" i="67"/>
  <c r="E26" i="67"/>
  <c r="D26" i="67"/>
  <c r="C26" i="67"/>
  <c r="E17" i="67"/>
  <c r="D17" i="67"/>
  <c r="C17" i="67"/>
  <c r="D22" i="50" l="1"/>
  <c r="F22" i="48"/>
  <c r="C22" i="50"/>
  <c r="E22" i="48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<sst xmlns="http://schemas.openxmlformats.org/spreadsheetml/2006/main" count="238" uniqueCount="137">
  <si>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</si>
  <si>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</si>
  <si>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</si>
  <si>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</si>
  <si>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</si>
  <si>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</si>
  <si>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</si>
  <si>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</si>
  <si>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</si>
  <si>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</si>
  <si>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</si>
  <si>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</si>
  <si>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</si>
  <si>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</si>
  <si>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</si>
  <si>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</si>
  <si>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</si>
  <si>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</si>
  <si>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</si>
  <si>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</si>
  <si>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</si>
  <si>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</si>
  <si>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</si>
  <si>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</si>
  <si>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</si>
  <si>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</si>
  <si>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</si>
  <si>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</si>
  <si>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</si>
  <si>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</si>
  <si>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</si>
  <si>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</si>
  <si>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</si>
  <si>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</si>
  <si>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</si>
  <si>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</si>
  <si>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</si>
  <si>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</si>
  <si>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</si>
  <si>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</si>
  <si>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</si>
  <si>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</si>
  <si>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</si>
  <si>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</si>
  <si>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</si>
  <si>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</si>
  <si>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</si>
  <si>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</si>
  <si>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</si>
  <si>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</si>
  <si>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</si>
  <si>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</si>
  <si>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</si>
  <si>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</si>
  <si>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</si>
  <si>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</si>
  <si>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</si>
  <si>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</si>
  <si>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</si>
  <si>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</si>
  <si>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</si>
  <si>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</si>
  <si>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</si>
  <si>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</si>
  <si>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</si>
  <si>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</si>
  <si>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</si>
  <si>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</si>
  <si>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</si>
  <si>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</si>
  <si>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</si>
  <si>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</si>
  <si>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</si>
  <si>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</si>
  <si>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</si>
  <si>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</si>
  <si>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</si>
  <si>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</si>
  <si>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</si>
  <si>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</si>
  <si>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</si>
  <si>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</si>
  <si>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</si>
  <si>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</si>
  <si>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</si>
  <si>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</si>
  <si>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</si>
  <si>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</si>
  <si>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</si>
  <si>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</si>
  <si>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</si>
  <si>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</si>
  <si>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</si>
  <si>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</si>
  <si>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</si>
  <si>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</si>
  <si>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</si>
  <si>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</si>
  <si>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</si>
  <si>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</si>
  <si>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</si>
  <si>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</si>
  <si>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</si>
  <si>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</si>
  <si>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</si>
  <si>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</si>
  <si>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</si>
  <si>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</si>
  <si>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</si>
  <si>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</si>
  <si>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</si>
  <si>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</si>
  <si>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</si>
  <si>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</si>
  <si>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</si>
  <si>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</si>
  <si>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</si>
  <si>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</si>
  <si>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</si>
  <si>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</si>
  <si>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JSC "VTB Bank (Georgia)"</t>
  </si>
  <si>
    <t>Share capital</t>
  </si>
  <si>
    <t xml:space="preserve">Property revaluation reserve </t>
  </si>
  <si>
    <t>Perpetual Subordinated Loan (equity)</t>
  </si>
  <si>
    <t>retained earning</t>
  </si>
  <si>
    <t>Amounts due to banks and international financial institutions</t>
  </si>
  <si>
    <t>Amounts due to customers</t>
  </si>
  <si>
    <t>Subordinated loan</t>
  </si>
  <si>
    <t>Other liabilities</t>
  </si>
  <si>
    <t>Cash and cash equivalents</t>
  </si>
  <si>
    <t>Amounts due from banks and international financial institutions</t>
  </si>
  <si>
    <t>Loans to customers</t>
  </si>
  <si>
    <t xml:space="preserve">Investment assets at FV through OCI </t>
  </si>
  <si>
    <t>Property and equipment</t>
  </si>
  <si>
    <t>investment property</t>
  </si>
  <si>
    <t>Deferred income tax assets</t>
  </si>
  <si>
    <t>Other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</si>
</sst>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41" formatCode="_(* #,##0_);_(* \(#,##0\);_(* &quot;-&quot;_);_(@_)"/>
    <numFmt numFmtId="43" formatCode="_(* #,##0.00_);_(* \(#,##0.00\);_(* &quot;-&quot;??_);_(@_)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0.0%"/>
    <numFmt numFmtId="169" formatCode="_-* #,##0.00_-;\-* #,##0.00_-;_-* &quot;-&quot;??_-;_-@_-"/>
    <numFmt numFmtId="170" formatCode="[$-409]dd\-mmm\-yy;@"/>
    <numFmt numFmtId="171" formatCode="[$-409]mmm\-yy;@"/>
    <numFmt numFmtId="172" formatCode="_ * #,##0.00_)&quot;F&quot;_ ;_ * \(#,##0.00\)&quot;F&quot;_ ;_ * &quot;-&quot;??_)&quot;F&quot;_ ;_ @_ 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_-* #,##0.00_$_-;\-* #,##0.00_$_-;_-* &quot;-&quot;??_$_-;_-@_-"/>
    <numFmt numFmtId="180" formatCode="_-* #,##0.00\ _L_a_r_i_-;\-* #,##0.00\ _L_a_r_i_-;_-* &quot;-&quot;??\ _L_a_r_i_-;_-@_-"/>
    <numFmt numFmtId="181" formatCode="[$-409]d\-mmm\-yy;@"/>
    <numFmt numFmtId="182" formatCode="_-* #,##0.00\ _D_M_-;\-* #,##0.00\ _D_M_-;_-* &quot;-&quot;??\ _D_M_-;_-@_-"/>
    <numFmt numFmtId="183" formatCode="&quot;balance  &quot;[$-409]d\-mmm\-yy;@"/>
    <numFmt numFmtId="184" formatCode="mmmm\-yy"/>
    <numFmt numFmtId="185" formatCode="_-* #,##0_ð_._-;\-* #,##0_ð_._-;_-* &quot;-&quot;_ð_._-;_-@_-"/>
    <numFmt numFmtId="186" formatCode="_-* #,##0.00_ð_._-;\-* #,##0.00_ð_._-;_-* &quot;-&quot;??_ð_._-;_-@_-"/>
    <numFmt numFmtId="187" formatCode="&quot;See Note &quot;\ #"/>
    <numFmt numFmtId="188" formatCode="\60\4\7\:"/>
    <numFmt numFmtId="189" formatCode="&quot;p.&quot;#,##0.00;[Red]\-&quot;p.&quot;#,##0.00"/>
    <numFmt numFmtId="190" formatCode="0.00000"/>
    <numFmt numFmtId="191" formatCode="&quot;fl&quot;#,##0.00_);[Red]\(&quot;fl&quot;#,##0.00\)"/>
    <numFmt numFmtId="192" formatCode="_(&quot;fl&quot;* #,##0_);_(&quot;fl&quot;* \(#,##0\);_(&quot;fl&quot;* &quot;-&quot;_);_(@_)"/>
    <numFmt numFmtId="193" formatCode="&quot;Fr.&quot;\ #,##0;[Red]&quot;Fr.&quot;\ \-#,##0"/>
    <numFmt numFmtId="194" formatCode="_(&quot;¤&quot;* #,##0.00_);_(&quot;¤&quot;* \(#,##0.00\);_(&quot;¤&quot;* &quot;-&quot;??_);_(@_)"/>
    <numFmt numFmtId="195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95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70" fontId="10" fillId="36" borderId="0"/>
    <xf numFmtId="171" fontId="10" fillId="36" borderId="0"/>
    <xf numFmtId="170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70" fontId="12" fillId="37" borderId="0" applyNumberFormat="0" applyBorder="0" applyAlignment="0" applyProtection="0"/>
    <xf numFmtId="170" fontId="12" fillId="37" borderId="0" applyNumberFormat="0" applyBorder="0" applyAlignment="0" applyProtection="0"/>
    <xf numFmtId="171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70" fontId="12" fillId="37" borderId="0" applyNumberFormat="0" applyBorder="0" applyAlignment="0" applyProtection="0"/>
    <xf numFmtId="171" fontId="12" fillId="37" borderId="0" applyNumberFormat="0" applyBorder="0" applyAlignment="0" applyProtection="0"/>
    <xf numFmtId="170" fontId="12" fillId="37" borderId="0" applyNumberFormat="0" applyBorder="0" applyAlignment="0" applyProtection="0"/>
    <xf numFmtId="170" fontId="12" fillId="37" borderId="0" applyNumberFormat="0" applyBorder="0" applyAlignment="0" applyProtection="0"/>
    <xf numFmtId="171" fontId="12" fillId="37" borderId="0" applyNumberFormat="0" applyBorder="0" applyAlignment="0" applyProtection="0"/>
    <xf numFmtId="170" fontId="12" fillId="37" borderId="0" applyNumberFormat="0" applyBorder="0" applyAlignment="0" applyProtection="0"/>
    <xf numFmtId="170" fontId="12" fillId="37" borderId="0" applyNumberFormat="0" applyBorder="0" applyAlignment="0" applyProtection="0"/>
    <xf numFmtId="171" fontId="12" fillId="37" borderId="0" applyNumberFormat="0" applyBorder="0" applyAlignment="0" applyProtection="0"/>
    <xf numFmtId="170" fontId="12" fillId="37" borderId="0" applyNumberFormat="0" applyBorder="0" applyAlignment="0" applyProtection="0"/>
    <xf numFmtId="170" fontId="12" fillId="37" borderId="0" applyNumberFormat="0" applyBorder="0" applyAlignment="0" applyProtection="0"/>
    <xf numFmtId="171" fontId="12" fillId="37" borderId="0" applyNumberFormat="0" applyBorder="0" applyAlignment="0" applyProtection="0"/>
    <xf numFmtId="170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70" fontId="12" fillId="38" borderId="0" applyNumberFormat="0" applyBorder="0" applyAlignment="0" applyProtection="0"/>
    <xf numFmtId="170" fontId="12" fillId="38" borderId="0" applyNumberFormat="0" applyBorder="0" applyAlignment="0" applyProtection="0"/>
    <xf numFmtId="171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70" fontId="12" fillId="38" borderId="0" applyNumberFormat="0" applyBorder="0" applyAlignment="0" applyProtection="0"/>
    <xf numFmtId="171" fontId="12" fillId="38" borderId="0" applyNumberFormat="0" applyBorder="0" applyAlignment="0" applyProtection="0"/>
    <xf numFmtId="170" fontId="12" fillId="38" borderId="0" applyNumberFormat="0" applyBorder="0" applyAlignment="0" applyProtection="0"/>
    <xf numFmtId="170" fontId="12" fillId="38" borderId="0" applyNumberFormat="0" applyBorder="0" applyAlignment="0" applyProtection="0"/>
    <xf numFmtId="171" fontId="12" fillId="38" borderId="0" applyNumberFormat="0" applyBorder="0" applyAlignment="0" applyProtection="0"/>
    <xf numFmtId="170" fontId="12" fillId="38" borderId="0" applyNumberFormat="0" applyBorder="0" applyAlignment="0" applyProtection="0"/>
    <xf numFmtId="170" fontId="12" fillId="38" borderId="0" applyNumberFormat="0" applyBorder="0" applyAlignment="0" applyProtection="0"/>
    <xf numFmtId="171" fontId="12" fillId="38" borderId="0" applyNumberFormat="0" applyBorder="0" applyAlignment="0" applyProtection="0"/>
    <xf numFmtId="170" fontId="12" fillId="38" borderId="0" applyNumberFormat="0" applyBorder="0" applyAlignment="0" applyProtection="0"/>
    <xf numFmtId="170" fontId="12" fillId="38" borderId="0" applyNumberFormat="0" applyBorder="0" applyAlignment="0" applyProtection="0"/>
    <xf numFmtId="171" fontId="12" fillId="38" borderId="0" applyNumberFormat="0" applyBorder="0" applyAlignment="0" applyProtection="0"/>
    <xf numFmtId="170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70" fontId="12" fillId="39" borderId="0" applyNumberFormat="0" applyBorder="0" applyAlignment="0" applyProtection="0"/>
    <xf numFmtId="170" fontId="12" fillId="39" borderId="0" applyNumberFormat="0" applyBorder="0" applyAlignment="0" applyProtection="0"/>
    <xf numFmtId="171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70" fontId="12" fillId="39" borderId="0" applyNumberFormat="0" applyBorder="0" applyAlignment="0" applyProtection="0"/>
    <xf numFmtId="171" fontId="12" fillId="39" borderId="0" applyNumberFormat="0" applyBorder="0" applyAlignment="0" applyProtection="0"/>
    <xf numFmtId="170" fontId="12" fillId="39" borderId="0" applyNumberFormat="0" applyBorder="0" applyAlignment="0" applyProtection="0"/>
    <xf numFmtId="170" fontId="12" fillId="39" borderId="0" applyNumberFormat="0" applyBorder="0" applyAlignment="0" applyProtection="0"/>
    <xf numFmtId="171" fontId="12" fillId="39" borderId="0" applyNumberFormat="0" applyBorder="0" applyAlignment="0" applyProtection="0"/>
    <xf numFmtId="170" fontId="12" fillId="39" borderId="0" applyNumberFormat="0" applyBorder="0" applyAlignment="0" applyProtection="0"/>
    <xf numFmtId="170" fontId="12" fillId="39" borderId="0" applyNumberFormat="0" applyBorder="0" applyAlignment="0" applyProtection="0"/>
    <xf numFmtId="171" fontId="12" fillId="39" borderId="0" applyNumberFormat="0" applyBorder="0" applyAlignment="0" applyProtection="0"/>
    <xf numFmtId="170" fontId="12" fillId="39" borderId="0" applyNumberFormat="0" applyBorder="0" applyAlignment="0" applyProtection="0"/>
    <xf numFmtId="170" fontId="12" fillId="39" borderId="0" applyNumberFormat="0" applyBorder="0" applyAlignment="0" applyProtection="0"/>
    <xf numFmtId="171" fontId="12" fillId="39" borderId="0" applyNumberFormat="0" applyBorder="0" applyAlignment="0" applyProtection="0"/>
    <xf numFmtId="170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70" fontId="12" fillId="40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170" fontId="12" fillId="40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170" fontId="12" fillId="40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170" fontId="12" fillId="40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170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70" fontId="12" fillId="41" borderId="0" applyNumberFormat="0" applyBorder="0" applyAlignment="0" applyProtection="0"/>
    <xf numFmtId="170" fontId="12" fillId="41" borderId="0" applyNumberFormat="0" applyBorder="0" applyAlignment="0" applyProtection="0"/>
    <xf numFmtId="171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70" fontId="12" fillId="41" borderId="0" applyNumberFormat="0" applyBorder="0" applyAlignment="0" applyProtection="0"/>
    <xf numFmtId="171" fontId="12" fillId="41" borderId="0" applyNumberFormat="0" applyBorder="0" applyAlignment="0" applyProtection="0"/>
    <xf numFmtId="170" fontId="12" fillId="41" borderId="0" applyNumberFormat="0" applyBorder="0" applyAlignment="0" applyProtection="0"/>
    <xf numFmtId="170" fontId="12" fillId="41" borderId="0" applyNumberFormat="0" applyBorder="0" applyAlignment="0" applyProtection="0"/>
    <xf numFmtId="171" fontId="12" fillId="41" borderId="0" applyNumberFormat="0" applyBorder="0" applyAlignment="0" applyProtection="0"/>
    <xf numFmtId="170" fontId="12" fillId="41" borderId="0" applyNumberFormat="0" applyBorder="0" applyAlignment="0" applyProtection="0"/>
    <xf numFmtId="170" fontId="12" fillId="41" borderId="0" applyNumberFormat="0" applyBorder="0" applyAlignment="0" applyProtection="0"/>
    <xf numFmtId="171" fontId="12" fillId="41" borderId="0" applyNumberFormat="0" applyBorder="0" applyAlignment="0" applyProtection="0"/>
    <xf numFmtId="170" fontId="12" fillId="41" borderId="0" applyNumberFormat="0" applyBorder="0" applyAlignment="0" applyProtection="0"/>
    <xf numFmtId="170" fontId="12" fillId="41" borderId="0" applyNumberFormat="0" applyBorder="0" applyAlignment="0" applyProtection="0"/>
    <xf numFmtId="171" fontId="12" fillId="41" borderId="0" applyNumberFormat="0" applyBorder="0" applyAlignment="0" applyProtection="0"/>
    <xf numFmtId="170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70" fontId="12" fillId="42" borderId="0" applyNumberFormat="0" applyBorder="0" applyAlignment="0" applyProtection="0"/>
    <xf numFmtId="170" fontId="12" fillId="42" borderId="0" applyNumberFormat="0" applyBorder="0" applyAlignment="0" applyProtection="0"/>
    <xf numFmtId="171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70" fontId="12" fillId="42" borderId="0" applyNumberFormat="0" applyBorder="0" applyAlignment="0" applyProtection="0"/>
    <xf numFmtId="171" fontId="12" fillId="42" borderId="0" applyNumberFormat="0" applyBorder="0" applyAlignment="0" applyProtection="0"/>
    <xf numFmtId="170" fontId="12" fillId="42" borderId="0" applyNumberFormat="0" applyBorder="0" applyAlignment="0" applyProtection="0"/>
    <xf numFmtId="170" fontId="12" fillId="42" borderId="0" applyNumberFormat="0" applyBorder="0" applyAlignment="0" applyProtection="0"/>
    <xf numFmtId="171" fontId="12" fillId="42" borderId="0" applyNumberFormat="0" applyBorder="0" applyAlignment="0" applyProtection="0"/>
    <xf numFmtId="170" fontId="12" fillId="42" borderId="0" applyNumberFormat="0" applyBorder="0" applyAlignment="0" applyProtection="0"/>
    <xf numFmtId="170" fontId="12" fillId="42" borderId="0" applyNumberFormat="0" applyBorder="0" applyAlignment="0" applyProtection="0"/>
    <xf numFmtId="171" fontId="12" fillId="42" borderId="0" applyNumberFormat="0" applyBorder="0" applyAlignment="0" applyProtection="0"/>
    <xf numFmtId="170" fontId="12" fillId="42" borderId="0" applyNumberFormat="0" applyBorder="0" applyAlignment="0" applyProtection="0"/>
    <xf numFmtId="170" fontId="12" fillId="42" borderId="0" applyNumberFormat="0" applyBorder="0" applyAlignment="0" applyProtection="0"/>
    <xf numFmtId="171" fontId="12" fillId="42" borderId="0" applyNumberFormat="0" applyBorder="0" applyAlignment="0" applyProtection="0"/>
    <xf numFmtId="170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70" fontId="12" fillId="43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170" fontId="12" fillId="43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170" fontId="12" fillId="43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170" fontId="12" fillId="43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170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70" fontId="12" fillId="44" borderId="0" applyNumberFormat="0" applyBorder="0" applyAlignment="0" applyProtection="0"/>
    <xf numFmtId="170" fontId="12" fillId="44" borderId="0" applyNumberFormat="0" applyBorder="0" applyAlignment="0" applyProtection="0"/>
    <xf numFmtId="171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70" fontId="12" fillId="44" borderId="0" applyNumberFormat="0" applyBorder="0" applyAlignment="0" applyProtection="0"/>
    <xf numFmtId="171" fontId="12" fillId="44" borderId="0" applyNumberFormat="0" applyBorder="0" applyAlignment="0" applyProtection="0"/>
    <xf numFmtId="170" fontId="12" fillId="44" borderId="0" applyNumberFormat="0" applyBorder="0" applyAlignment="0" applyProtection="0"/>
    <xf numFmtId="170" fontId="12" fillId="44" borderId="0" applyNumberFormat="0" applyBorder="0" applyAlignment="0" applyProtection="0"/>
    <xf numFmtId="171" fontId="12" fillId="44" borderId="0" applyNumberFormat="0" applyBorder="0" applyAlignment="0" applyProtection="0"/>
    <xf numFmtId="170" fontId="12" fillId="44" borderId="0" applyNumberFormat="0" applyBorder="0" applyAlignment="0" applyProtection="0"/>
    <xf numFmtId="170" fontId="12" fillId="44" borderId="0" applyNumberFormat="0" applyBorder="0" applyAlignment="0" applyProtection="0"/>
    <xf numFmtId="171" fontId="12" fillId="44" borderId="0" applyNumberFormat="0" applyBorder="0" applyAlignment="0" applyProtection="0"/>
    <xf numFmtId="170" fontId="12" fillId="44" borderId="0" applyNumberFormat="0" applyBorder="0" applyAlignment="0" applyProtection="0"/>
    <xf numFmtId="170" fontId="12" fillId="44" borderId="0" applyNumberFormat="0" applyBorder="0" applyAlignment="0" applyProtection="0"/>
    <xf numFmtId="171" fontId="12" fillId="44" borderId="0" applyNumberFormat="0" applyBorder="0" applyAlignment="0" applyProtection="0"/>
    <xf numFmtId="170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70" fontId="12" fillId="45" borderId="0" applyNumberFormat="0" applyBorder="0" applyAlignment="0" applyProtection="0"/>
    <xf numFmtId="170" fontId="12" fillId="45" borderId="0" applyNumberFormat="0" applyBorder="0" applyAlignment="0" applyProtection="0"/>
    <xf numFmtId="171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0" fontId="12" fillId="45" borderId="0" applyNumberFormat="0" applyBorder="0" applyAlignment="0" applyProtection="0"/>
    <xf numFmtId="171" fontId="12" fillId="45" borderId="0" applyNumberFormat="0" applyBorder="0" applyAlignment="0" applyProtection="0"/>
    <xf numFmtId="170" fontId="12" fillId="45" borderId="0" applyNumberFormat="0" applyBorder="0" applyAlignment="0" applyProtection="0"/>
    <xf numFmtId="170" fontId="12" fillId="45" borderId="0" applyNumberFormat="0" applyBorder="0" applyAlignment="0" applyProtection="0"/>
    <xf numFmtId="171" fontId="12" fillId="45" borderId="0" applyNumberFormat="0" applyBorder="0" applyAlignment="0" applyProtection="0"/>
    <xf numFmtId="170" fontId="12" fillId="45" borderId="0" applyNumberFormat="0" applyBorder="0" applyAlignment="0" applyProtection="0"/>
    <xf numFmtId="170" fontId="12" fillId="45" borderId="0" applyNumberFormat="0" applyBorder="0" applyAlignment="0" applyProtection="0"/>
    <xf numFmtId="171" fontId="12" fillId="45" borderId="0" applyNumberFormat="0" applyBorder="0" applyAlignment="0" applyProtection="0"/>
    <xf numFmtId="170" fontId="12" fillId="45" borderId="0" applyNumberFormat="0" applyBorder="0" applyAlignment="0" applyProtection="0"/>
    <xf numFmtId="170" fontId="12" fillId="45" borderId="0" applyNumberFormat="0" applyBorder="0" applyAlignment="0" applyProtection="0"/>
    <xf numFmtId="171" fontId="12" fillId="45" borderId="0" applyNumberFormat="0" applyBorder="0" applyAlignment="0" applyProtection="0"/>
    <xf numFmtId="170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70" fontId="12" fillId="40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170" fontId="12" fillId="40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170" fontId="12" fillId="40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170" fontId="12" fillId="40" borderId="0" applyNumberFormat="0" applyBorder="0" applyAlignment="0" applyProtection="0"/>
    <xf numFmtId="170" fontId="12" fillId="40" borderId="0" applyNumberFormat="0" applyBorder="0" applyAlignment="0" applyProtection="0"/>
    <xf numFmtId="171" fontId="12" fillId="40" borderId="0" applyNumberFormat="0" applyBorder="0" applyAlignment="0" applyProtection="0"/>
    <xf numFmtId="170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70" fontId="12" fillId="43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170" fontId="12" fillId="43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170" fontId="12" fillId="43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170" fontId="12" fillId="43" borderId="0" applyNumberFormat="0" applyBorder="0" applyAlignment="0" applyProtection="0"/>
    <xf numFmtId="170" fontId="12" fillId="43" borderId="0" applyNumberFormat="0" applyBorder="0" applyAlignment="0" applyProtection="0"/>
    <xf numFmtId="171" fontId="12" fillId="43" borderId="0" applyNumberFormat="0" applyBorder="0" applyAlignment="0" applyProtection="0"/>
    <xf numFmtId="170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70" fontId="12" fillId="46" borderId="0" applyNumberFormat="0" applyBorder="0" applyAlignment="0" applyProtection="0"/>
    <xf numFmtId="170" fontId="12" fillId="46" borderId="0" applyNumberFormat="0" applyBorder="0" applyAlignment="0" applyProtection="0"/>
    <xf numFmtId="171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0" fontId="12" fillId="46" borderId="0" applyNumberFormat="0" applyBorder="0" applyAlignment="0" applyProtection="0"/>
    <xf numFmtId="171" fontId="12" fillId="46" borderId="0" applyNumberFormat="0" applyBorder="0" applyAlignment="0" applyProtection="0"/>
    <xf numFmtId="170" fontId="12" fillId="46" borderId="0" applyNumberFormat="0" applyBorder="0" applyAlignment="0" applyProtection="0"/>
    <xf numFmtId="170" fontId="12" fillId="46" borderId="0" applyNumberFormat="0" applyBorder="0" applyAlignment="0" applyProtection="0"/>
    <xf numFmtId="171" fontId="12" fillId="46" borderId="0" applyNumberFormat="0" applyBorder="0" applyAlignment="0" applyProtection="0"/>
    <xf numFmtId="170" fontId="12" fillId="46" borderId="0" applyNumberFormat="0" applyBorder="0" applyAlignment="0" applyProtection="0"/>
    <xf numFmtId="170" fontId="12" fillId="46" borderId="0" applyNumberFormat="0" applyBorder="0" applyAlignment="0" applyProtection="0"/>
    <xf numFmtId="171" fontId="12" fillId="46" borderId="0" applyNumberFormat="0" applyBorder="0" applyAlignment="0" applyProtection="0"/>
    <xf numFmtId="170" fontId="12" fillId="46" borderId="0" applyNumberFormat="0" applyBorder="0" applyAlignment="0" applyProtection="0"/>
    <xf numFmtId="170" fontId="12" fillId="46" borderId="0" applyNumberFormat="0" applyBorder="0" applyAlignment="0" applyProtection="0"/>
    <xf numFmtId="171" fontId="12" fillId="46" borderId="0" applyNumberFormat="0" applyBorder="0" applyAlignment="0" applyProtection="0"/>
    <xf numFmtId="170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70" fontId="15" fillId="47" borderId="0" applyNumberFormat="0" applyBorder="0" applyAlignment="0" applyProtection="0"/>
    <xf numFmtId="170" fontId="15" fillId="47" borderId="0" applyNumberFormat="0" applyBorder="0" applyAlignment="0" applyProtection="0"/>
    <xf numFmtId="171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70" fontId="15" fillId="47" borderId="0" applyNumberFormat="0" applyBorder="0" applyAlignment="0" applyProtection="0"/>
    <xf numFmtId="171" fontId="15" fillId="47" borderId="0" applyNumberFormat="0" applyBorder="0" applyAlignment="0" applyProtection="0"/>
    <xf numFmtId="170" fontId="15" fillId="47" borderId="0" applyNumberFormat="0" applyBorder="0" applyAlignment="0" applyProtection="0"/>
    <xf numFmtId="170" fontId="15" fillId="47" borderId="0" applyNumberFormat="0" applyBorder="0" applyAlignment="0" applyProtection="0"/>
    <xf numFmtId="171" fontId="15" fillId="47" borderId="0" applyNumberFormat="0" applyBorder="0" applyAlignment="0" applyProtection="0"/>
    <xf numFmtId="170" fontId="15" fillId="47" borderId="0" applyNumberFormat="0" applyBorder="0" applyAlignment="0" applyProtection="0"/>
    <xf numFmtId="170" fontId="15" fillId="47" borderId="0" applyNumberFormat="0" applyBorder="0" applyAlignment="0" applyProtection="0"/>
    <xf numFmtId="171" fontId="15" fillId="47" borderId="0" applyNumberFormat="0" applyBorder="0" applyAlignment="0" applyProtection="0"/>
    <xf numFmtId="170" fontId="15" fillId="47" borderId="0" applyNumberFormat="0" applyBorder="0" applyAlignment="0" applyProtection="0"/>
    <xf numFmtId="170" fontId="15" fillId="47" borderId="0" applyNumberFormat="0" applyBorder="0" applyAlignment="0" applyProtection="0"/>
    <xf numFmtId="171" fontId="15" fillId="47" borderId="0" applyNumberFormat="0" applyBorder="0" applyAlignment="0" applyProtection="0"/>
    <xf numFmtId="170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70" fontId="15" fillId="44" borderId="0" applyNumberFormat="0" applyBorder="0" applyAlignment="0" applyProtection="0"/>
    <xf numFmtId="170" fontId="15" fillId="44" borderId="0" applyNumberFormat="0" applyBorder="0" applyAlignment="0" applyProtection="0"/>
    <xf numFmtId="171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70" fontId="15" fillId="44" borderId="0" applyNumberFormat="0" applyBorder="0" applyAlignment="0" applyProtection="0"/>
    <xf numFmtId="171" fontId="15" fillId="44" borderId="0" applyNumberFormat="0" applyBorder="0" applyAlignment="0" applyProtection="0"/>
    <xf numFmtId="170" fontId="15" fillId="44" borderId="0" applyNumberFormat="0" applyBorder="0" applyAlignment="0" applyProtection="0"/>
    <xf numFmtId="170" fontId="15" fillId="44" borderId="0" applyNumberFormat="0" applyBorder="0" applyAlignment="0" applyProtection="0"/>
    <xf numFmtId="171" fontId="15" fillId="44" borderId="0" applyNumberFormat="0" applyBorder="0" applyAlignment="0" applyProtection="0"/>
    <xf numFmtId="170" fontId="15" fillId="44" borderId="0" applyNumberFormat="0" applyBorder="0" applyAlignment="0" applyProtection="0"/>
    <xf numFmtId="170" fontId="15" fillId="44" borderId="0" applyNumberFormat="0" applyBorder="0" applyAlignment="0" applyProtection="0"/>
    <xf numFmtId="171" fontId="15" fillId="44" borderId="0" applyNumberFormat="0" applyBorder="0" applyAlignment="0" applyProtection="0"/>
    <xf numFmtId="170" fontId="15" fillId="44" borderId="0" applyNumberFormat="0" applyBorder="0" applyAlignment="0" applyProtection="0"/>
    <xf numFmtId="170" fontId="15" fillId="44" borderId="0" applyNumberFormat="0" applyBorder="0" applyAlignment="0" applyProtection="0"/>
    <xf numFmtId="171" fontId="15" fillId="44" borderId="0" applyNumberFormat="0" applyBorder="0" applyAlignment="0" applyProtection="0"/>
    <xf numFmtId="170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70" fontId="15" fillId="45" borderId="0" applyNumberFormat="0" applyBorder="0" applyAlignment="0" applyProtection="0"/>
    <xf numFmtId="170" fontId="15" fillId="45" borderId="0" applyNumberFormat="0" applyBorder="0" applyAlignment="0" applyProtection="0"/>
    <xf numFmtId="171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70" fontId="15" fillId="45" borderId="0" applyNumberFormat="0" applyBorder="0" applyAlignment="0" applyProtection="0"/>
    <xf numFmtId="171" fontId="15" fillId="45" borderId="0" applyNumberFormat="0" applyBorder="0" applyAlignment="0" applyProtection="0"/>
    <xf numFmtId="170" fontId="15" fillId="45" borderId="0" applyNumberFormat="0" applyBorder="0" applyAlignment="0" applyProtection="0"/>
    <xf numFmtId="170" fontId="15" fillId="45" borderId="0" applyNumberFormat="0" applyBorder="0" applyAlignment="0" applyProtection="0"/>
    <xf numFmtId="171" fontId="15" fillId="45" borderId="0" applyNumberFormat="0" applyBorder="0" applyAlignment="0" applyProtection="0"/>
    <xf numFmtId="170" fontId="15" fillId="45" borderId="0" applyNumberFormat="0" applyBorder="0" applyAlignment="0" applyProtection="0"/>
    <xf numFmtId="170" fontId="15" fillId="45" borderId="0" applyNumberFormat="0" applyBorder="0" applyAlignment="0" applyProtection="0"/>
    <xf numFmtId="171" fontId="15" fillId="45" borderId="0" applyNumberFormat="0" applyBorder="0" applyAlignment="0" applyProtection="0"/>
    <xf numFmtId="170" fontId="15" fillId="45" borderId="0" applyNumberFormat="0" applyBorder="0" applyAlignment="0" applyProtection="0"/>
    <xf numFmtId="170" fontId="15" fillId="45" borderId="0" applyNumberFormat="0" applyBorder="0" applyAlignment="0" applyProtection="0"/>
    <xf numFmtId="171" fontId="15" fillId="45" borderId="0" applyNumberFormat="0" applyBorder="0" applyAlignment="0" applyProtection="0"/>
    <xf numFmtId="170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70" fontId="15" fillId="48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170" fontId="15" fillId="48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170" fontId="15" fillId="48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170" fontId="15" fillId="48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170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70" fontId="15" fillId="49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170" fontId="15" fillId="49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170" fontId="15" fillId="49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170" fontId="15" fillId="49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170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70" fontId="15" fillId="50" borderId="0" applyNumberFormat="0" applyBorder="0" applyAlignment="0" applyProtection="0"/>
    <xf numFmtId="170" fontId="15" fillId="50" borderId="0" applyNumberFormat="0" applyBorder="0" applyAlignment="0" applyProtection="0"/>
    <xf numFmtId="171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70" fontId="15" fillId="50" borderId="0" applyNumberFormat="0" applyBorder="0" applyAlignment="0" applyProtection="0"/>
    <xf numFmtId="171" fontId="15" fillId="50" borderId="0" applyNumberFormat="0" applyBorder="0" applyAlignment="0" applyProtection="0"/>
    <xf numFmtId="170" fontId="15" fillId="50" borderId="0" applyNumberFormat="0" applyBorder="0" applyAlignment="0" applyProtection="0"/>
    <xf numFmtId="170" fontId="15" fillId="50" borderId="0" applyNumberFormat="0" applyBorder="0" applyAlignment="0" applyProtection="0"/>
    <xf numFmtId="171" fontId="15" fillId="50" borderId="0" applyNumberFormat="0" applyBorder="0" applyAlignment="0" applyProtection="0"/>
    <xf numFmtId="170" fontId="15" fillId="50" borderId="0" applyNumberFormat="0" applyBorder="0" applyAlignment="0" applyProtection="0"/>
    <xf numFmtId="170" fontId="15" fillId="50" borderId="0" applyNumberFormat="0" applyBorder="0" applyAlignment="0" applyProtection="0"/>
    <xf numFmtId="171" fontId="15" fillId="50" borderId="0" applyNumberFormat="0" applyBorder="0" applyAlignment="0" applyProtection="0"/>
    <xf numFmtId="170" fontId="15" fillId="50" borderId="0" applyNumberFormat="0" applyBorder="0" applyAlignment="0" applyProtection="0"/>
    <xf numFmtId="170" fontId="15" fillId="50" borderId="0" applyNumberFormat="0" applyBorder="0" applyAlignment="0" applyProtection="0"/>
    <xf numFmtId="171" fontId="15" fillId="50" borderId="0" applyNumberFormat="0" applyBorder="0" applyAlignment="0" applyProtection="0"/>
    <xf numFmtId="170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70" fontId="15" fillId="53" borderId="0" applyNumberFormat="0" applyBorder="0" applyAlignment="0" applyProtection="0"/>
    <xf numFmtId="170" fontId="15" fillId="53" borderId="0" applyNumberFormat="0" applyBorder="0" applyAlignment="0" applyProtection="0"/>
    <xf numFmtId="171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70" fontId="15" fillId="53" borderId="0" applyNumberFormat="0" applyBorder="0" applyAlignment="0" applyProtection="0"/>
    <xf numFmtId="171" fontId="15" fillId="53" borderId="0" applyNumberFormat="0" applyBorder="0" applyAlignment="0" applyProtection="0"/>
    <xf numFmtId="170" fontId="15" fillId="53" borderId="0" applyNumberFormat="0" applyBorder="0" applyAlignment="0" applyProtection="0"/>
    <xf numFmtId="170" fontId="15" fillId="53" borderId="0" applyNumberFormat="0" applyBorder="0" applyAlignment="0" applyProtection="0"/>
    <xf numFmtId="171" fontId="15" fillId="53" borderId="0" applyNumberFormat="0" applyBorder="0" applyAlignment="0" applyProtection="0"/>
    <xf numFmtId="170" fontId="15" fillId="53" borderId="0" applyNumberFormat="0" applyBorder="0" applyAlignment="0" applyProtection="0"/>
    <xf numFmtId="170" fontId="15" fillId="53" borderId="0" applyNumberFormat="0" applyBorder="0" applyAlignment="0" applyProtection="0"/>
    <xf numFmtId="171" fontId="15" fillId="53" borderId="0" applyNumberFormat="0" applyBorder="0" applyAlignment="0" applyProtection="0"/>
    <xf numFmtId="170" fontId="15" fillId="53" borderId="0" applyNumberFormat="0" applyBorder="0" applyAlignment="0" applyProtection="0"/>
    <xf numFmtId="170" fontId="15" fillId="53" borderId="0" applyNumberFormat="0" applyBorder="0" applyAlignment="0" applyProtection="0"/>
    <xf numFmtId="171" fontId="15" fillId="53" borderId="0" applyNumberFormat="0" applyBorder="0" applyAlignment="0" applyProtection="0"/>
    <xf numFmtId="170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70" fontId="15" fillId="57" borderId="0" applyNumberFormat="0" applyBorder="0" applyAlignment="0" applyProtection="0"/>
    <xf numFmtId="170" fontId="15" fillId="57" borderId="0" applyNumberFormat="0" applyBorder="0" applyAlignment="0" applyProtection="0"/>
    <xf numFmtId="171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70" fontId="15" fillId="57" borderId="0" applyNumberFormat="0" applyBorder="0" applyAlignment="0" applyProtection="0"/>
    <xf numFmtId="171" fontId="15" fillId="57" borderId="0" applyNumberFormat="0" applyBorder="0" applyAlignment="0" applyProtection="0"/>
    <xf numFmtId="170" fontId="15" fillId="57" borderId="0" applyNumberFormat="0" applyBorder="0" applyAlignment="0" applyProtection="0"/>
    <xf numFmtId="170" fontId="15" fillId="57" borderId="0" applyNumberFormat="0" applyBorder="0" applyAlignment="0" applyProtection="0"/>
    <xf numFmtId="171" fontId="15" fillId="57" borderId="0" applyNumberFormat="0" applyBorder="0" applyAlignment="0" applyProtection="0"/>
    <xf numFmtId="170" fontId="15" fillId="57" borderId="0" applyNumberFormat="0" applyBorder="0" applyAlignment="0" applyProtection="0"/>
    <xf numFmtId="170" fontId="15" fillId="57" borderId="0" applyNumberFormat="0" applyBorder="0" applyAlignment="0" applyProtection="0"/>
    <xf numFmtId="171" fontId="15" fillId="57" borderId="0" applyNumberFormat="0" applyBorder="0" applyAlignment="0" applyProtection="0"/>
    <xf numFmtId="170" fontId="15" fillId="57" borderId="0" applyNumberFormat="0" applyBorder="0" applyAlignment="0" applyProtection="0"/>
    <xf numFmtId="170" fontId="15" fillId="57" borderId="0" applyNumberFormat="0" applyBorder="0" applyAlignment="0" applyProtection="0"/>
    <xf numFmtId="171" fontId="15" fillId="57" borderId="0" applyNumberFormat="0" applyBorder="0" applyAlignment="0" applyProtection="0"/>
    <xf numFmtId="170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70" fontId="15" fillId="59" borderId="0" applyNumberFormat="0" applyBorder="0" applyAlignment="0" applyProtection="0"/>
    <xf numFmtId="170" fontId="15" fillId="59" borderId="0" applyNumberFormat="0" applyBorder="0" applyAlignment="0" applyProtection="0"/>
    <xf numFmtId="171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70" fontId="15" fillId="59" borderId="0" applyNumberFormat="0" applyBorder="0" applyAlignment="0" applyProtection="0"/>
    <xf numFmtId="171" fontId="15" fillId="59" borderId="0" applyNumberFormat="0" applyBorder="0" applyAlignment="0" applyProtection="0"/>
    <xf numFmtId="170" fontId="15" fillId="59" borderId="0" applyNumberFormat="0" applyBorder="0" applyAlignment="0" applyProtection="0"/>
    <xf numFmtId="170" fontId="15" fillId="59" borderId="0" applyNumberFormat="0" applyBorder="0" applyAlignment="0" applyProtection="0"/>
    <xf numFmtId="171" fontId="15" fillId="59" borderId="0" applyNumberFormat="0" applyBorder="0" applyAlignment="0" applyProtection="0"/>
    <xf numFmtId="170" fontId="15" fillId="59" borderId="0" applyNumberFormat="0" applyBorder="0" applyAlignment="0" applyProtection="0"/>
    <xf numFmtId="170" fontId="15" fillId="59" borderId="0" applyNumberFormat="0" applyBorder="0" applyAlignment="0" applyProtection="0"/>
    <xf numFmtId="171" fontId="15" fillId="59" borderId="0" applyNumberFormat="0" applyBorder="0" applyAlignment="0" applyProtection="0"/>
    <xf numFmtId="170" fontId="15" fillId="59" borderId="0" applyNumberFormat="0" applyBorder="0" applyAlignment="0" applyProtection="0"/>
    <xf numFmtId="170" fontId="15" fillId="59" borderId="0" applyNumberFormat="0" applyBorder="0" applyAlignment="0" applyProtection="0"/>
    <xf numFmtId="171" fontId="15" fillId="59" borderId="0" applyNumberFormat="0" applyBorder="0" applyAlignment="0" applyProtection="0"/>
    <xf numFmtId="170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70" fontId="15" fillId="48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170" fontId="15" fillId="48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170" fontId="15" fillId="48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170" fontId="15" fillId="48" borderId="0" applyNumberFormat="0" applyBorder="0" applyAlignment="0" applyProtection="0"/>
    <xf numFmtId="170" fontId="15" fillId="48" borderId="0" applyNumberFormat="0" applyBorder="0" applyAlignment="0" applyProtection="0"/>
    <xf numFmtId="171" fontId="15" fillId="48" borderId="0" applyNumberFormat="0" applyBorder="0" applyAlignment="0" applyProtection="0"/>
    <xf numFmtId="170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70" fontId="15" fillId="49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170" fontId="15" fillId="49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170" fontId="15" fillId="49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170" fontId="15" fillId="49" borderId="0" applyNumberFormat="0" applyBorder="0" applyAlignment="0" applyProtection="0"/>
    <xf numFmtId="170" fontId="15" fillId="49" borderId="0" applyNumberFormat="0" applyBorder="0" applyAlignment="0" applyProtection="0"/>
    <xf numFmtId="171" fontId="15" fillId="49" borderId="0" applyNumberFormat="0" applyBorder="0" applyAlignment="0" applyProtection="0"/>
    <xf numFmtId="170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70" fontId="15" fillId="62" borderId="0" applyNumberFormat="0" applyBorder="0" applyAlignment="0" applyProtection="0"/>
    <xf numFmtId="170" fontId="15" fillId="62" borderId="0" applyNumberFormat="0" applyBorder="0" applyAlignment="0" applyProtection="0"/>
    <xf numFmtId="171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70" fontId="15" fillId="62" borderId="0" applyNumberFormat="0" applyBorder="0" applyAlignment="0" applyProtection="0"/>
    <xf numFmtId="171" fontId="15" fillId="62" borderId="0" applyNumberFormat="0" applyBorder="0" applyAlignment="0" applyProtection="0"/>
    <xf numFmtId="170" fontId="15" fillId="62" borderId="0" applyNumberFormat="0" applyBorder="0" applyAlignment="0" applyProtection="0"/>
    <xf numFmtId="170" fontId="15" fillId="62" borderId="0" applyNumberFormat="0" applyBorder="0" applyAlignment="0" applyProtection="0"/>
    <xf numFmtId="171" fontId="15" fillId="62" borderId="0" applyNumberFormat="0" applyBorder="0" applyAlignment="0" applyProtection="0"/>
    <xf numFmtId="170" fontId="15" fillId="62" borderId="0" applyNumberFormat="0" applyBorder="0" applyAlignment="0" applyProtection="0"/>
    <xf numFmtId="170" fontId="15" fillId="62" borderId="0" applyNumberFormat="0" applyBorder="0" applyAlignment="0" applyProtection="0"/>
    <xf numFmtId="171" fontId="15" fillId="62" borderId="0" applyNumberFormat="0" applyBorder="0" applyAlignment="0" applyProtection="0"/>
    <xf numFmtId="170" fontId="15" fillId="62" borderId="0" applyNumberFormat="0" applyBorder="0" applyAlignment="0" applyProtection="0"/>
    <xf numFmtId="170" fontId="15" fillId="62" borderId="0" applyNumberFormat="0" applyBorder="0" applyAlignment="0" applyProtection="0"/>
    <xf numFmtId="171" fontId="15" fillId="62" borderId="0" applyNumberFormat="0" applyBorder="0" applyAlignment="0" applyProtection="0"/>
    <xf numFmtId="170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70" fontId="18" fillId="38" borderId="0" applyNumberFormat="0" applyBorder="0" applyAlignment="0" applyProtection="0"/>
    <xf numFmtId="170" fontId="18" fillId="38" borderId="0" applyNumberFormat="0" applyBorder="0" applyAlignment="0" applyProtection="0"/>
    <xf numFmtId="171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70" fontId="18" fillId="38" borderId="0" applyNumberFormat="0" applyBorder="0" applyAlignment="0" applyProtection="0"/>
    <xf numFmtId="171" fontId="18" fillId="38" borderId="0" applyNumberFormat="0" applyBorder="0" applyAlignment="0" applyProtection="0"/>
    <xf numFmtId="170" fontId="18" fillId="38" borderId="0" applyNumberFormat="0" applyBorder="0" applyAlignment="0" applyProtection="0"/>
    <xf numFmtId="170" fontId="18" fillId="38" borderId="0" applyNumberFormat="0" applyBorder="0" applyAlignment="0" applyProtection="0"/>
    <xf numFmtId="171" fontId="18" fillId="38" borderId="0" applyNumberFormat="0" applyBorder="0" applyAlignment="0" applyProtection="0"/>
    <xf numFmtId="170" fontId="18" fillId="38" borderId="0" applyNumberFormat="0" applyBorder="0" applyAlignment="0" applyProtection="0"/>
    <xf numFmtId="170" fontId="18" fillId="38" borderId="0" applyNumberFormat="0" applyBorder="0" applyAlignment="0" applyProtection="0"/>
    <xf numFmtId="171" fontId="18" fillId="38" borderId="0" applyNumberFormat="0" applyBorder="0" applyAlignment="0" applyProtection="0"/>
    <xf numFmtId="170" fontId="18" fillId="38" borderId="0" applyNumberFormat="0" applyBorder="0" applyAlignment="0" applyProtection="0"/>
    <xf numFmtId="170" fontId="18" fillId="38" borderId="0" applyNumberFormat="0" applyBorder="0" applyAlignment="0" applyProtection="0"/>
    <xf numFmtId="171" fontId="18" fillId="38" borderId="0" applyNumberFormat="0" applyBorder="0" applyAlignment="0" applyProtection="0"/>
    <xf numFmtId="170" fontId="18" fillId="38" borderId="0" applyNumberFormat="0" applyBorder="0" applyAlignment="0" applyProtection="0"/>
    <xf numFmtId="0" fontId="16" fillId="38" borderId="0" applyNumberFormat="0" applyBorder="0" applyAlignment="0" applyProtection="0"/>
    <xf numFmtId="172" fontId="19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3" fontId="21" fillId="0" borderId="0" applyFill="0" applyBorder="0" applyAlignment="0"/>
    <xf numFmtId="173" fontId="21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4" fontId="21" fillId="0" borderId="0" applyFill="0" applyBorder="0" applyAlignment="0"/>
    <xf numFmtId="175" fontId="21" fillId="0" borderId="0" applyFill="0" applyBorder="0" applyAlignment="0"/>
    <xf numFmtId="176" fontId="21" fillId="0" borderId="0" applyFill="0" applyBorder="0" applyAlignment="0"/>
    <xf numFmtId="177" fontId="21" fillId="0" borderId="0" applyFill="0" applyBorder="0" applyAlignment="0"/>
    <xf numFmtId="173" fontId="21" fillId="0" borderId="0" applyFill="0" applyBorder="0" applyAlignment="0"/>
    <xf numFmtId="178" fontId="21" fillId="0" borderId="0" applyFill="0" applyBorder="0" applyAlignment="0"/>
    <xf numFmtId="174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0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0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1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0" fontId="24" fillId="63" borderId="27" applyNumberFormat="0" applyAlignment="0" applyProtection="0"/>
    <xf numFmtId="171" fontId="24" fillId="63" borderId="27" applyNumberFormat="0" applyAlignment="0" applyProtection="0"/>
    <xf numFmtId="170" fontId="24" fillId="63" borderId="27" applyNumberFormat="0" applyAlignment="0" applyProtection="0"/>
    <xf numFmtId="170" fontId="24" fillId="63" borderId="27" applyNumberFormat="0" applyAlignment="0" applyProtection="0"/>
    <xf numFmtId="171" fontId="24" fillId="63" borderId="27" applyNumberFormat="0" applyAlignment="0" applyProtection="0"/>
    <xf numFmtId="170" fontId="24" fillId="63" borderId="27" applyNumberFormat="0" applyAlignment="0" applyProtection="0"/>
    <xf numFmtId="170" fontId="24" fillId="63" borderId="27" applyNumberFormat="0" applyAlignment="0" applyProtection="0"/>
    <xf numFmtId="171" fontId="24" fillId="63" borderId="27" applyNumberFormat="0" applyAlignment="0" applyProtection="0"/>
    <xf numFmtId="170" fontId="24" fillId="63" borderId="27" applyNumberFormat="0" applyAlignment="0" applyProtection="0"/>
    <xf numFmtId="170" fontId="24" fillId="63" borderId="27" applyNumberFormat="0" applyAlignment="0" applyProtection="0"/>
    <xf numFmtId="171" fontId="24" fillId="63" borderId="27" applyNumberFormat="0" applyAlignment="0" applyProtection="0"/>
    <xf numFmtId="170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0" fontId="25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0" fontId="26" fillId="9" borderId="24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171" fontId="27" fillId="64" borderId="28" applyNumberFormat="0" applyAlignment="0" applyProtection="0"/>
    <xf numFmtId="170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" fillId="0" borderId="0" applyFont="0" applyFill="0" applyProtection="0"/>
    <xf numFmtId="43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4" fontId="2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3" fontId="21" fillId="0" borderId="0" applyFill="0" applyBorder="0" applyAlignment="0"/>
    <xf numFmtId="174" fontId="21" fillId="0" borderId="0" applyFill="0" applyBorder="0" applyAlignment="0"/>
    <xf numFmtId="173" fontId="21" fillId="0" borderId="0" applyFill="0" applyBorder="0" applyAlignment="0"/>
    <xf numFmtId="178" fontId="21" fillId="0" borderId="0" applyFill="0" applyBorder="0" applyAlignment="0"/>
    <xf numFmtId="174" fontId="21" fillId="0" borderId="0" applyFill="0" applyBorder="0" applyAlignment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0" fontId="2" fillId="0" borderId="0"/>
    <xf numFmtId="0" fontId="2" fillId="0" borderId="0"/>
    <xf numFmtId="170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70" fontId="37" fillId="39" borderId="0" applyNumberFormat="0" applyBorder="0" applyAlignment="0" applyProtection="0"/>
    <xf numFmtId="170" fontId="37" fillId="39" borderId="0" applyNumberFormat="0" applyBorder="0" applyAlignment="0" applyProtection="0"/>
    <xf numFmtId="171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70" fontId="37" fillId="39" borderId="0" applyNumberFormat="0" applyBorder="0" applyAlignment="0" applyProtection="0"/>
    <xf numFmtId="171" fontId="37" fillId="39" borderId="0" applyNumberFormat="0" applyBorder="0" applyAlignment="0" applyProtection="0"/>
    <xf numFmtId="170" fontId="37" fillId="39" borderId="0" applyNumberFormat="0" applyBorder="0" applyAlignment="0" applyProtection="0"/>
    <xf numFmtId="170" fontId="37" fillId="39" borderId="0" applyNumberFormat="0" applyBorder="0" applyAlignment="0" applyProtection="0"/>
    <xf numFmtId="171" fontId="37" fillId="39" borderId="0" applyNumberFormat="0" applyBorder="0" applyAlignment="0" applyProtection="0"/>
    <xf numFmtId="170" fontId="37" fillId="39" borderId="0" applyNumberFormat="0" applyBorder="0" applyAlignment="0" applyProtection="0"/>
    <xf numFmtId="170" fontId="37" fillId="39" borderId="0" applyNumberFormat="0" applyBorder="0" applyAlignment="0" applyProtection="0"/>
    <xf numFmtId="171" fontId="37" fillId="39" borderId="0" applyNumberFormat="0" applyBorder="0" applyAlignment="0" applyProtection="0"/>
    <xf numFmtId="170" fontId="37" fillId="39" borderId="0" applyNumberFormat="0" applyBorder="0" applyAlignment="0" applyProtection="0"/>
    <xf numFmtId="170" fontId="37" fillId="39" borderId="0" applyNumberFormat="0" applyBorder="0" applyAlignment="0" applyProtection="0"/>
    <xf numFmtId="171" fontId="37" fillId="39" borderId="0" applyNumberFormat="0" applyBorder="0" applyAlignment="0" applyProtection="0"/>
    <xf numFmtId="17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70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70" fontId="38" fillId="0" borderId="7">
      <alignment horizontal="left" vertical="center"/>
    </xf>
    <xf numFmtId="0" fontId="39" fillId="0" borderId="30" applyNumberFormat="0" applyFill="0" applyAlignment="0" applyProtection="0"/>
    <xf numFmtId="171" fontId="39" fillId="0" borderId="30" applyNumberFormat="0" applyFill="0" applyAlignment="0" applyProtection="0"/>
    <xf numFmtId="0" fontId="39" fillId="0" borderId="30" applyNumberFormat="0" applyFill="0" applyAlignment="0" applyProtection="0"/>
    <xf numFmtId="170" fontId="39" fillId="0" borderId="30" applyNumberFormat="0" applyFill="0" applyAlignment="0" applyProtection="0"/>
    <xf numFmtId="170" fontId="39" fillId="0" borderId="30" applyNumberFormat="0" applyFill="0" applyAlignment="0" applyProtection="0"/>
    <xf numFmtId="170" fontId="39" fillId="0" borderId="30" applyNumberFormat="0" applyFill="0" applyAlignment="0" applyProtection="0"/>
    <xf numFmtId="171" fontId="39" fillId="0" borderId="30" applyNumberFormat="0" applyFill="0" applyAlignment="0" applyProtection="0"/>
    <xf numFmtId="170" fontId="39" fillId="0" borderId="30" applyNumberFormat="0" applyFill="0" applyAlignment="0" applyProtection="0"/>
    <xf numFmtId="170" fontId="39" fillId="0" borderId="30" applyNumberFormat="0" applyFill="0" applyAlignment="0" applyProtection="0"/>
    <xf numFmtId="171" fontId="39" fillId="0" borderId="30" applyNumberFormat="0" applyFill="0" applyAlignment="0" applyProtection="0"/>
    <xf numFmtId="170" fontId="39" fillId="0" borderId="30" applyNumberFormat="0" applyFill="0" applyAlignment="0" applyProtection="0"/>
    <xf numFmtId="170" fontId="39" fillId="0" borderId="30" applyNumberFormat="0" applyFill="0" applyAlignment="0" applyProtection="0"/>
    <xf numFmtId="171" fontId="39" fillId="0" borderId="30" applyNumberFormat="0" applyFill="0" applyAlignment="0" applyProtection="0"/>
    <xf numFmtId="170" fontId="39" fillId="0" borderId="30" applyNumberFormat="0" applyFill="0" applyAlignment="0" applyProtection="0"/>
    <xf numFmtId="170" fontId="39" fillId="0" borderId="30" applyNumberFormat="0" applyFill="0" applyAlignment="0" applyProtection="0"/>
    <xf numFmtId="171" fontId="39" fillId="0" borderId="30" applyNumberFormat="0" applyFill="0" applyAlignment="0" applyProtection="0"/>
    <xf numFmtId="17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71" fontId="40" fillId="0" borderId="31" applyNumberFormat="0" applyFill="0" applyAlignment="0" applyProtection="0"/>
    <xf numFmtId="0" fontId="40" fillId="0" borderId="31" applyNumberFormat="0" applyFill="0" applyAlignment="0" applyProtection="0"/>
    <xf numFmtId="170" fontId="40" fillId="0" borderId="31" applyNumberFormat="0" applyFill="0" applyAlignment="0" applyProtection="0"/>
    <xf numFmtId="170" fontId="40" fillId="0" borderId="31" applyNumberFormat="0" applyFill="0" applyAlignment="0" applyProtection="0"/>
    <xf numFmtId="170" fontId="40" fillId="0" borderId="31" applyNumberFormat="0" applyFill="0" applyAlignment="0" applyProtection="0"/>
    <xf numFmtId="171" fontId="40" fillId="0" borderId="31" applyNumberFormat="0" applyFill="0" applyAlignment="0" applyProtection="0"/>
    <xf numFmtId="170" fontId="40" fillId="0" borderId="31" applyNumberFormat="0" applyFill="0" applyAlignment="0" applyProtection="0"/>
    <xf numFmtId="170" fontId="40" fillId="0" borderId="31" applyNumberFormat="0" applyFill="0" applyAlignment="0" applyProtection="0"/>
    <xf numFmtId="171" fontId="40" fillId="0" borderId="31" applyNumberFormat="0" applyFill="0" applyAlignment="0" applyProtection="0"/>
    <xf numFmtId="170" fontId="40" fillId="0" borderId="31" applyNumberFormat="0" applyFill="0" applyAlignment="0" applyProtection="0"/>
    <xf numFmtId="170" fontId="40" fillId="0" borderId="31" applyNumberFormat="0" applyFill="0" applyAlignment="0" applyProtection="0"/>
    <xf numFmtId="171" fontId="40" fillId="0" borderId="31" applyNumberFormat="0" applyFill="0" applyAlignment="0" applyProtection="0"/>
    <xf numFmtId="170" fontId="40" fillId="0" borderId="31" applyNumberFormat="0" applyFill="0" applyAlignment="0" applyProtection="0"/>
    <xf numFmtId="170" fontId="40" fillId="0" borderId="31" applyNumberFormat="0" applyFill="0" applyAlignment="0" applyProtection="0"/>
    <xf numFmtId="171" fontId="40" fillId="0" borderId="31" applyNumberFormat="0" applyFill="0" applyAlignment="0" applyProtection="0"/>
    <xf numFmtId="17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71" fontId="41" fillId="0" borderId="32" applyNumberFormat="0" applyFill="0" applyAlignment="0" applyProtection="0"/>
    <xf numFmtId="0" fontId="41" fillId="0" borderId="32" applyNumberFormat="0" applyFill="0" applyAlignment="0" applyProtection="0"/>
    <xf numFmtId="170" fontId="41" fillId="0" borderId="32" applyNumberFormat="0" applyFill="0" applyAlignment="0" applyProtection="0"/>
    <xf numFmtId="0" fontId="41" fillId="0" borderId="32" applyNumberFormat="0" applyFill="0" applyAlignment="0" applyProtection="0"/>
    <xf numFmtId="17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70" fontId="41" fillId="0" borderId="32" applyNumberFormat="0" applyFill="0" applyAlignment="0" applyProtection="0"/>
    <xf numFmtId="171" fontId="41" fillId="0" borderId="32" applyNumberFormat="0" applyFill="0" applyAlignment="0" applyProtection="0"/>
    <xf numFmtId="170" fontId="41" fillId="0" borderId="32" applyNumberFormat="0" applyFill="0" applyAlignment="0" applyProtection="0"/>
    <xf numFmtId="170" fontId="41" fillId="0" borderId="32" applyNumberFormat="0" applyFill="0" applyAlignment="0" applyProtection="0"/>
    <xf numFmtId="171" fontId="41" fillId="0" borderId="32" applyNumberFormat="0" applyFill="0" applyAlignment="0" applyProtection="0"/>
    <xf numFmtId="170" fontId="41" fillId="0" borderId="32" applyNumberFormat="0" applyFill="0" applyAlignment="0" applyProtection="0"/>
    <xf numFmtId="170" fontId="41" fillId="0" borderId="32" applyNumberFormat="0" applyFill="0" applyAlignment="0" applyProtection="0"/>
    <xf numFmtId="171" fontId="41" fillId="0" borderId="32" applyNumberFormat="0" applyFill="0" applyAlignment="0" applyProtection="0"/>
    <xf numFmtId="170" fontId="41" fillId="0" borderId="32" applyNumberFormat="0" applyFill="0" applyAlignment="0" applyProtection="0"/>
    <xf numFmtId="170" fontId="41" fillId="0" borderId="32" applyNumberFormat="0" applyFill="0" applyAlignment="0" applyProtection="0"/>
    <xf numFmtId="171" fontId="41" fillId="0" borderId="32" applyNumberFormat="0" applyFill="0" applyAlignment="0" applyProtection="0"/>
    <xf numFmtId="17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70" fontId="43" fillId="0" borderId="0"/>
    <xf numFmtId="0" fontId="43" fillId="0" borderId="0"/>
    <xf numFmtId="170" fontId="43" fillId="0" borderId="0"/>
    <xf numFmtId="170" fontId="38" fillId="0" borderId="0"/>
    <xf numFmtId="0" fontId="38" fillId="0" borderId="0"/>
    <xf numFmtId="170" fontId="38" fillId="0" borderId="0"/>
    <xf numFmtId="170" fontId="44" fillId="0" borderId="0"/>
    <xf numFmtId="0" fontId="44" fillId="0" borderId="0"/>
    <xf numFmtId="170" fontId="44" fillId="0" borderId="0"/>
    <xf numFmtId="170" fontId="45" fillId="0" borderId="0"/>
    <xf numFmtId="0" fontId="45" fillId="0" borderId="0"/>
    <xf numFmtId="170" fontId="45" fillId="0" borderId="0"/>
    <xf numFmtId="170" fontId="46" fillId="0" borderId="0"/>
    <xf numFmtId="0" fontId="46" fillId="0" borderId="0"/>
    <xf numFmtId="170" fontId="46" fillId="0" borderId="0"/>
    <xf numFmtId="170" fontId="47" fillId="0" borderId="0"/>
    <xf numFmtId="0" fontId="47" fillId="0" borderId="0"/>
    <xf numFmtId="170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70" fontId="2" fillId="0" borderId="0">
      <alignment horizontal="center"/>
    </xf>
    <xf numFmtId="0" fontId="2" fillId="0" borderId="0">
      <alignment horizontal="center"/>
    </xf>
    <xf numFmtId="170" fontId="2" fillId="0" borderId="0">
      <alignment horizontal="center"/>
    </xf>
    <xf numFmtId="170" fontId="48" fillId="0" borderId="0" applyNumberFormat="0" applyFill="0" applyBorder="0" applyAlignment="0" applyProtection="0">
      <alignment vertical="top"/>
      <protection locked="0"/>
    </xf>
    <xf numFmtId="171" fontId="48" fillId="0" borderId="0" applyNumberFormat="0" applyFill="0" applyBorder="0" applyAlignment="0" applyProtection="0">
      <alignment vertical="top"/>
      <protection locked="0"/>
    </xf>
    <xf numFmtId="170" fontId="48" fillId="0" borderId="0" applyNumberFormat="0" applyFill="0" applyBorder="0" applyAlignment="0" applyProtection="0">
      <alignment vertical="top"/>
      <protection locked="0"/>
    </xf>
    <xf numFmtId="170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0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0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1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0" fontId="52" fillId="42" borderId="27" applyNumberFormat="0" applyAlignment="0" applyProtection="0"/>
    <xf numFmtId="171" fontId="52" fillId="42" borderId="27" applyNumberFormat="0" applyAlignment="0" applyProtection="0"/>
    <xf numFmtId="170" fontId="52" fillId="42" borderId="27" applyNumberFormat="0" applyAlignment="0" applyProtection="0"/>
    <xf numFmtId="170" fontId="52" fillId="42" borderId="27" applyNumberFormat="0" applyAlignment="0" applyProtection="0"/>
    <xf numFmtId="171" fontId="52" fillId="42" borderId="27" applyNumberFormat="0" applyAlignment="0" applyProtection="0"/>
    <xf numFmtId="170" fontId="52" fillId="42" borderId="27" applyNumberFormat="0" applyAlignment="0" applyProtection="0"/>
    <xf numFmtId="170" fontId="52" fillId="42" borderId="27" applyNumberFormat="0" applyAlignment="0" applyProtection="0"/>
    <xf numFmtId="171" fontId="52" fillId="42" borderId="27" applyNumberFormat="0" applyAlignment="0" applyProtection="0"/>
    <xf numFmtId="170" fontId="52" fillId="42" borderId="27" applyNumberFormat="0" applyAlignment="0" applyProtection="0"/>
    <xf numFmtId="170" fontId="52" fillId="42" borderId="27" applyNumberFormat="0" applyAlignment="0" applyProtection="0"/>
    <xf numFmtId="171" fontId="52" fillId="42" borderId="27" applyNumberFormat="0" applyAlignment="0" applyProtection="0"/>
    <xf numFmtId="170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3" fontId="21" fillId="0" borderId="0" applyFill="0" applyBorder="0" applyAlignment="0"/>
    <xf numFmtId="174" fontId="21" fillId="0" borderId="0" applyFill="0" applyBorder="0" applyAlignment="0"/>
    <xf numFmtId="173" fontId="21" fillId="0" borderId="0" applyFill="0" applyBorder="0" applyAlignment="0"/>
    <xf numFmtId="178" fontId="21" fillId="0" borderId="0" applyFill="0" applyBorder="0" applyAlignment="0"/>
    <xf numFmtId="174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70" fontId="55" fillId="0" borderId="33" applyNumberFormat="0" applyFill="0" applyAlignment="0" applyProtection="0"/>
    <xf numFmtId="170" fontId="55" fillId="0" borderId="33" applyNumberFormat="0" applyFill="0" applyAlignment="0" applyProtection="0"/>
    <xf numFmtId="171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70" fontId="55" fillId="0" borderId="33" applyNumberFormat="0" applyFill="0" applyAlignment="0" applyProtection="0"/>
    <xf numFmtId="171" fontId="55" fillId="0" borderId="33" applyNumberFormat="0" applyFill="0" applyAlignment="0" applyProtection="0"/>
    <xf numFmtId="170" fontId="55" fillId="0" borderId="33" applyNumberFormat="0" applyFill="0" applyAlignment="0" applyProtection="0"/>
    <xf numFmtId="170" fontId="55" fillId="0" borderId="33" applyNumberFormat="0" applyFill="0" applyAlignment="0" applyProtection="0"/>
    <xf numFmtId="171" fontId="55" fillId="0" borderId="33" applyNumberFormat="0" applyFill="0" applyAlignment="0" applyProtection="0"/>
    <xf numFmtId="170" fontId="55" fillId="0" borderId="33" applyNumberFormat="0" applyFill="0" applyAlignment="0" applyProtection="0"/>
    <xf numFmtId="170" fontId="55" fillId="0" borderId="33" applyNumberFormat="0" applyFill="0" applyAlignment="0" applyProtection="0"/>
    <xf numFmtId="171" fontId="55" fillId="0" borderId="33" applyNumberFormat="0" applyFill="0" applyAlignment="0" applyProtection="0"/>
    <xf numFmtId="170" fontId="55" fillId="0" borderId="33" applyNumberFormat="0" applyFill="0" applyAlignment="0" applyProtection="0"/>
    <xf numFmtId="170" fontId="55" fillId="0" borderId="33" applyNumberFormat="0" applyFill="0" applyAlignment="0" applyProtection="0"/>
    <xf numFmtId="171" fontId="55" fillId="0" borderId="33" applyNumberFormat="0" applyFill="0" applyAlignment="0" applyProtection="0"/>
    <xf numFmtId="170" fontId="55" fillId="0" borderId="33" applyNumberFormat="0" applyFill="0" applyAlignment="0" applyProtection="0"/>
    <xf numFmtId="0" fontId="53" fillId="0" borderId="33" applyNumberFormat="0" applyFill="0" applyAlignment="0" applyProtection="0"/>
    <xf numFmtId="170" fontId="2" fillId="0" borderId="0">
      <alignment horizontal="center"/>
    </xf>
    <xf numFmtId="0" fontId="2" fillId="0" borderId="0">
      <alignment horizontal="center"/>
    </xf>
    <xf numFmtId="170" fontId="2" fillId="0" borderId="0">
      <alignment horizontal="center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70" fontId="58" fillId="72" borderId="0" applyNumberFormat="0" applyBorder="0" applyAlignment="0" applyProtection="0"/>
    <xf numFmtId="170" fontId="58" fillId="72" borderId="0" applyNumberFormat="0" applyBorder="0" applyAlignment="0" applyProtection="0"/>
    <xf numFmtId="171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70" fontId="58" fillId="72" borderId="0" applyNumberFormat="0" applyBorder="0" applyAlignment="0" applyProtection="0"/>
    <xf numFmtId="171" fontId="58" fillId="72" borderId="0" applyNumberFormat="0" applyBorder="0" applyAlignment="0" applyProtection="0"/>
    <xf numFmtId="170" fontId="58" fillId="72" borderId="0" applyNumberFormat="0" applyBorder="0" applyAlignment="0" applyProtection="0"/>
    <xf numFmtId="170" fontId="58" fillId="72" borderId="0" applyNumberFormat="0" applyBorder="0" applyAlignment="0" applyProtection="0"/>
    <xf numFmtId="171" fontId="58" fillId="72" borderId="0" applyNumberFormat="0" applyBorder="0" applyAlignment="0" applyProtection="0"/>
    <xf numFmtId="170" fontId="58" fillId="72" borderId="0" applyNumberFormat="0" applyBorder="0" applyAlignment="0" applyProtection="0"/>
    <xf numFmtId="170" fontId="58" fillId="72" borderId="0" applyNumberFormat="0" applyBorder="0" applyAlignment="0" applyProtection="0"/>
    <xf numFmtId="171" fontId="58" fillId="72" borderId="0" applyNumberFormat="0" applyBorder="0" applyAlignment="0" applyProtection="0"/>
    <xf numFmtId="170" fontId="58" fillId="72" borderId="0" applyNumberFormat="0" applyBorder="0" applyAlignment="0" applyProtection="0"/>
    <xf numFmtId="170" fontId="58" fillId="72" borderId="0" applyNumberFormat="0" applyBorder="0" applyAlignment="0" applyProtection="0"/>
    <xf numFmtId="171" fontId="58" fillId="72" borderId="0" applyNumberFormat="0" applyBorder="0" applyAlignment="0" applyProtection="0"/>
    <xf numFmtId="170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70" fontId="10" fillId="0" borderId="34"/>
    <xf numFmtId="171" fontId="10" fillId="0" borderId="34"/>
    <xf numFmtId="170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3" fontId="2" fillId="0" borderId="0"/>
    <xf numFmtId="181" fontId="12" fillId="0" borderId="0"/>
    <xf numFmtId="0" fontId="60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61" fillId="0" borderId="0"/>
    <xf numFmtId="0" fontId="61" fillId="0" borderId="0"/>
    <xf numFmtId="0" fontId="60" fillId="0" borderId="0"/>
    <xf numFmtId="181" fontId="12" fillId="0" borderId="0"/>
    <xf numFmtId="181" fontId="2" fillId="0" borderId="0"/>
    <xf numFmtId="181" fontId="2" fillId="0" borderId="0"/>
    <xf numFmtId="0" fontId="2" fillId="0" borderId="0"/>
    <xf numFmtId="0" fontId="2" fillId="0" borderId="0"/>
    <xf numFmtId="18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81" fontId="1" fillId="0" borderId="0"/>
    <xf numFmtId="181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2" fillId="0" borderId="0"/>
    <xf numFmtId="0" fontId="2" fillId="0" borderId="0"/>
    <xf numFmtId="181" fontId="1" fillId="0" borderId="0"/>
    <xf numFmtId="181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2" fillId="0" borderId="0"/>
    <xf numFmtId="0" fontId="2" fillId="0" borderId="0"/>
    <xf numFmtId="0" fontId="2" fillId="0" borderId="0"/>
    <xf numFmtId="181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2" fillId="0" borderId="0"/>
    <xf numFmtId="0" fontId="2" fillId="0" borderId="0"/>
    <xf numFmtId="170" fontId="2" fillId="0" borderId="0"/>
    <xf numFmtId="181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7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49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70" fontId="2" fillId="0" borderId="0"/>
    <xf numFmtId="181" fontId="2" fillId="0" borderId="0"/>
    <xf numFmtId="181" fontId="2" fillId="0" borderId="0"/>
    <xf numFmtId="17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2" fillId="0" borderId="0"/>
    <xf numFmtId="181" fontId="1" fillId="0" borderId="0"/>
    <xf numFmtId="181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2" fillId="0" borderId="0"/>
    <xf numFmtId="181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70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8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1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2" fillId="0" borderId="0"/>
    <xf numFmtId="0" fontId="12" fillId="0" borderId="0"/>
    <xf numFmtId="170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1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2" fillId="0" borderId="0"/>
    <xf numFmtId="170" fontId="12" fillId="0" borderId="0"/>
    <xf numFmtId="0" fontId="12" fillId="0" borderId="0"/>
    <xf numFmtId="0" fontId="12" fillId="0" borderId="0"/>
    <xf numFmtId="0" fontId="2" fillId="0" borderId="0"/>
    <xf numFmtId="18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1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70" fontId="11" fillId="0" borderId="0"/>
    <xf numFmtId="181" fontId="12" fillId="0" borderId="0"/>
    <xf numFmtId="181" fontId="1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2" fillId="0" borderId="0"/>
    <xf numFmtId="181" fontId="12" fillId="0" borderId="0"/>
    <xf numFmtId="181" fontId="12" fillId="0" borderId="0"/>
    <xf numFmtId="181" fontId="12" fillId="0" borderId="0"/>
    <xf numFmtId="181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2" fillId="0" borderId="0"/>
    <xf numFmtId="181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9" fillId="0" borderId="0"/>
    <xf numFmtId="0" fontId="12" fillId="0" borderId="0"/>
    <xf numFmtId="0" fontId="2" fillId="0" borderId="0"/>
    <xf numFmtId="0" fontId="11" fillId="0" borderId="0"/>
    <xf numFmtId="170" fontId="9" fillId="0" borderId="0"/>
    <xf numFmtId="0" fontId="2" fillId="0" borderId="0"/>
    <xf numFmtId="0" fontId="1" fillId="0" borderId="0"/>
    <xf numFmtId="0" fontId="1" fillId="0" borderId="0"/>
    <xf numFmtId="18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1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81" fontId="2" fillId="0" borderId="0"/>
    <xf numFmtId="0" fontId="12" fillId="0" borderId="0"/>
    <xf numFmtId="0" fontId="12" fillId="0" borderId="0"/>
    <xf numFmtId="170" fontId="9" fillId="0" borderId="0"/>
    <xf numFmtId="0" fontId="49" fillId="0" borderId="0"/>
    <xf numFmtId="0" fontId="2" fillId="0" borderId="0"/>
    <xf numFmtId="170" fontId="9" fillId="0" borderId="0"/>
    <xf numFmtId="0" fontId="1" fillId="0" borderId="0"/>
    <xf numFmtId="18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1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70" fontId="9" fillId="0" borderId="0"/>
    <xf numFmtId="170" fontId="9" fillId="0" borderId="0"/>
    <xf numFmtId="0" fontId="1" fillId="0" borderId="0"/>
    <xf numFmtId="181" fontId="12" fillId="0" borderId="0"/>
    <xf numFmtId="181" fontId="12" fillId="0" borderId="0"/>
    <xf numFmtId="181" fontId="2" fillId="0" borderId="0"/>
    <xf numFmtId="0" fontId="2" fillId="0" borderId="0"/>
    <xf numFmtId="181" fontId="2" fillId="0" borderId="0"/>
    <xf numFmtId="0" fontId="2" fillId="0" borderId="0"/>
    <xf numFmtId="181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70" fontId="9" fillId="0" borderId="0"/>
    <xf numFmtId="170" fontId="9" fillId="0" borderId="0"/>
    <xf numFmtId="0" fontId="1" fillId="0" borderId="0"/>
    <xf numFmtId="181" fontId="12" fillId="0" borderId="0"/>
    <xf numFmtId="181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2" fillId="0" borderId="0"/>
    <xf numFmtId="181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1" fontId="12" fillId="0" borderId="0"/>
    <xf numFmtId="0" fontId="60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5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60" fillId="0" borderId="0"/>
    <xf numFmtId="181" fontId="2" fillId="0" borderId="0"/>
    <xf numFmtId="181" fontId="12" fillId="0" borderId="0"/>
    <xf numFmtId="181" fontId="12" fillId="0" borderId="0"/>
    <xf numFmtId="181" fontId="12" fillId="0" borderId="0"/>
    <xf numFmtId="181" fontId="12" fillId="0" borderId="0"/>
    <xf numFmtId="181" fontId="12" fillId="0" borderId="0"/>
    <xf numFmtId="181" fontId="12" fillId="0" borderId="0"/>
    <xf numFmtId="181" fontId="12" fillId="0" borderId="0"/>
    <xf numFmtId="181" fontId="1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81" fontId="10" fillId="0" borderId="0"/>
    <xf numFmtId="0" fontId="5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1" fontId="5" fillId="0" borderId="0"/>
    <xf numFmtId="0" fontId="10" fillId="0" borderId="0"/>
    <xf numFmtId="181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1" fontId="10" fillId="0" borderId="0"/>
    <xf numFmtId="181" fontId="5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60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70" fontId="10" fillId="0" borderId="0"/>
    <xf numFmtId="0" fontId="60" fillId="0" borderId="0"/>
    <xf numFmtId="17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70" fontId="5" fillId="0" borderId="0"/>
    <xf numFmtId="0" fontId="60" fillId="0" borderId="0"/>
    <xf numFmtId="170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81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81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0" fontId="1" fillId="0" borderId="0"/>
    <xf numFmtId="181" fontId="10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7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28" fillId="0" borderId="0"/>
    <xf numFmtId="0" fontId="2" fillId="0" borderId="0"/>
    <xf numFmtId="0" fontId="60" fillId="0" borderId="0"/>
    <xf numFmtId="170" fontId="28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60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1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60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60" fillId="0" borderId="0"/>
    <xf numFmtId="0" fontId="2" fillId="0" borderId="0"/>
    <xf numFmtId="0" fontId="60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81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1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70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7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7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71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170" fontId="2" fillId="0" borderId="0"/>
    <xf numFmtId="0" fontId="2" fillId="73" borderId="35" applyNumberFormat="0" applyFont="0" applyAlignment="0" applyProtection="0"/>
    <xf numFmtId="170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1" fontId="2" fillId="0" borderId="0"/>
    <xf numFmtId="170" fontId="2" fillId="0" borderId="0"/>
    <xf numFmtId="0" fontId="2" fillId="73" borderId="35" applyNumberFormat="0" applyFont="0" applyAlignment="0" applyProtection="0"/>
    <xf numFmtId="170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170" fontId="2" fillId="0" borderId="0"/>
    <xf numFmtId="0" fontId="2" fillId="73" borderId="35" applyNumberFormat="0" applyFont="0" applyAlignment="0" applyProtection="0"/>
    <xf numFmtId="170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1" fontId="2" fillId="0" borderId="0"/>
    <xf numFmtId="170" fontId="2" fillId="0" borderId="0"/>
    <xf numFmtId="170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65" fillId="0" borderId="0">
      <alignment horizontal="left"/>
    </xf>
    <xf numFmtId="0" fontId="2" fillId="0" borderId="0"/>
    <xf numFmtId="0" fontId="2" fillId="0" borderId="0"/>
    <xf numFmtId="170" fontId="2" fillId="0" borderId="0"/>
    <xf numFmtId="3" fontId="2" fillId="74" borderId="2" applyFont="0">
      <alignment horizontal="right" vertical="center"/>
      <protection locked="0"/>
    </xf>
    <xf numFmtId="170" fontId="66" fillId="0" borderId="0"/>
    <xf numFmtId="0" fontId="66" fillId="0" borderId="0"/>
    <xf numFmtId="170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0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0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1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0" fontId="69" fillId="63" borderId="36" applyNumberFormat="0" applyAlignment="0" applyProtection="0"/>
    <xf numFmtId="171" fontId="69" fillId="63" borderId="36" applyNumberFormat="0" applyAlignment="0" applyProtection="0"/>
    <xf numFmtId="170" fontId="69" fillId="63" borderId="36" applyNumberFormat="0" applyAlignment="0" applyProtection="0"/>
    <xf numFmtId="170" fontId="69" fillId="63" borderId="36" applyNumberFormat="0" applyAlignment="0" applyProtection="0"/>
    <xf numFmtId="171" fontId="69" fillId="63" borderId="36" applyNumberFormat="0" applyAlignment="0" applyProtection="0"/>
    <xf numFmtId="170" fontId="69" fillId="63" borderId="36" applyNumberFormat="0" applyAlignment="0" applyProtection="0"/>
    <xf numFmtId="170" fontId="69" fillId="63" borderId="36" applyNumberFormat="0" applyAlignment="0" applyProtection="0"/>
    <xf numFmtId="171" fontId="69" fillId="63" borderId="36" applyNumberFormat="0" applyAlignment="0" applyProtection="0"/>
    <xf numFmtId="170" fontId="69" fillId="63" borderId="36" applyNumberFormat="0" applyAlignment="0" applyProtection="0"/>
    <xf numFmtId="170" fontId="69" fillId="63" borderId="36" applyNumberFormat="0" applyAlignment="0" applyProtection="0"/>
    <xf numFmtId="171" fontId="69" fillId="63" borderId="36" applyNumberFormat="0" applyAlignment="0" applyProtection="0"/>
    <xf numFmtId="170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1" fillId="0" borderId="0" applyFill="0" applyBorder="0" applyAlignment="0"/>
    <xf numFmtId="174" fontId="21" fillId="0" borderId="0" applyFill="0" applyBorder="0" applyAlignment="0"/>
    <xf numFmtId="173" fontId="21" fillId="0" borderId="0" applyFill="0" applyBorder="0" applyAlignment="0"/>
    <xf numFmtId="178" fontId="21" fillId="0" borderId="0" applyFill="0" applyBorder="0" applyAlignment="0"/>
    <xf numFmtId="174" fontId="21" fillId="0" borderId="0" applyFill="0" applyBorder="0" applyAlignment="0"/>
    <xf numFmtId="170" fontId="2" fillId="0" borderId="0"/>
    <xf numFmtId="0" fontId="2" fillId="0" borderId="0"/>
    <xf numFmtId="170" fontId="2" fillId="0" borderId="0"/>
    <xf numFmtId="189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90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70" fontId="9" fillId="0" borderId="0"/>
    <xf numFmtId="170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91" fontId="21" fillId="0" borderId="0" applyFill="0" applyBorder="0" applyAlignment="0"/>
    <xf numFmtId="192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0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0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1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0" fontId="78" fillId="0" borderId="37" applyNumberFormat="0" applyFill="0" applyAlignment="0" applyProtection="0"/>
    <xf numFmtId="171" fontId="78" fillId="0" borderId="37" applyNumberFormat="0" applyFill="0" applyAlignment="0" applyProtection="0"/>
    <xf numFmtId="170" fontId="78" fillId="0" borderId="37" applyNumberFormat="0" applyFill="0" applyAlignment="0" applyProtection="0"/>
    <xf numFmtId="170" fontId="78" fillId="0" borderId="37" applyNumberFormat="0" applyFill="0" applyAlignment="0" applyProtection="0"/>
    <xf numFmtId="171" fontId="78" fillId="0" borderId="37" applyNumberFormat="0" applyFill="0" applyAlignment="0" applyProtection="0"/>
    <xf numFmtId="170" fontId="78" fillId="0" borderId="37" applyNumberFormat="0" applyFill="0" applyAlignment="0" applyProtection="0"/>
    <xf numFmtId="170" fontId="78" fillId="0" borderId="37" applyNumberFormat="0" applyFill="0" applyAlignment="0" applyProtection="0"/>
    <xf numFmtId="171" fontId="78" fillId="0" borderId="37" applyNumberFormat="0" applyFill="0" applyAlignment="0" applyProtection="0"/>
    <xf numFmtId="170" fontId="78" fillId="0" borderId="37" applyNumberFormat="0" applyFill="0" applyAlignment="0" applyProtection="0"/>
    <xf numFmtId="170" fontId="78" fillId="0" borderId="37" applyNumberFormat="0" applyFill="0" applyAlignment="0" applyProtection="0"/>
    <xf numFmtId="171" fontId="78" fillId="0" borderId="37" applyNumberFormat="0" applyFill="0" applyAlignment="0" applyProtection="0"/>
    <xf numFmtId="170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7" fontId="65" fillId="0" borderId="0">
      <alignment horizontal="left"/>
    </xf>
    <xf numFmtId="0" fontId="2" fillId="0" borderId="0"/>
    <xf numFmtId="0" fontId="2" fillId="0" borderId="0"/>
    <xf numFmtId="170" fontId="2" fillId="0" borderId="0"/>
    <xf numFmtId="170" fontId="2" fillId="0" borderId="0">
      <alignment horizontal="center" textRotation="90"/>
    </xf>
    <xf numFmtId="0" fontId="2" fillId="0" borderId="0">
      <alignment horizontal="center" textRotation="90"/>
    </xf>
    <xf numFmtId="170" fontId="2" fillId="0" borderId="0">
      <alignment horizontal="center" textRotation="90"/>
    </xf>
    <xf numFmtId="193" fontId="10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165" fontId="82" fillId="0" borderId="0" applyFont="0" applyFill="0" applyBorder="0" applyAlignment="0" applyProtection="0"/>
    <xf numFmtId="166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</cellStyleXfs>
  <cellXfs count="218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2" xfId="0" applyFont="1" applyBorder="1"/>
    <xf numFmtId="0" fontId="6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 applyBorder="1"/>
    <xf numFmtId="0" fontId="0" fillId="0" borderId="0" xfId="0" applyFill="1" applyBorder="1"/>
    <xf numFmtId="0" fontId="0" fillId="0" borderId="0" xfId="0" applyFont="1" applyBorder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0" xfId="0" applyFont="1" applyFill="1"/>
    <xf numFmtId="0" fontId="87" fillId="0" borderId="4" xfId="20955" applyFont="1" applyFill="1" applyBorder="1" applyAlignment="1" applyProtection="1"/>
    <xf numFmtId="0" fontId="3" fillId="0" borderId="10" xfId="0" applyFont="1" applyFill="1" applyBorder="1"/>
    <xf numFmtId="0" fontId="3" fillId="0" borderId="41" xfId="0" applyFont="1" applyFill="1" applyBorder="1" applyAlignment="1">
      <alignment horizontal="center"/>
    </xf>
    <xf numFmtId="195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5" fontId="3" fillId="0" borderId="2" xfId="0" applyNumberFormat="1" applyFont="1" applyBorder="1" applyAlignment="1" applyProtection="1">
      <alignment horizontal="center" vertical="center"/>
      <protection locked="0"/>
    </xf>
    <xf numFmtId="195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5" fontId="4" fillId="0" borderId="4" xfId="0" applyNumberFormat="1" applyFont="1" applyBorder="1" applyAlignment="1" applyProtection="1">
      <alignment horizontal="center" vertical="center" wrapText="1"/>
      <protection locked="0"/>
    </xf>
    <xf numFmtId="195" fontId="3" fillId="0" borderId="2" xfId="0" applyNumberFormat="1" applyFont="1" applyBorder="1" applyAlignment="1" applyProtection="1">
      <alignment horizontal="center"/>
      <protection locked="0"/>
    </xf>
    <xf numFmtId="195" fontId="3" fillId="0" borderId="4" xfId="0" applyNumberFormat="1" applyFont="1" applyBorder="1" applyAlignment="1" applyProtection="1">
      <alignment horizontal="center"/>
      <protection locked="0"/>
    </xf>
    <xf numFmtId="195" fontId="3" fillId="0" borderId="4" xfId="0" applyNumberFormat="1" applyFont="1" applyBorder="1" applyProtection="1">
      <protection locked="0"/>
    </xf>
    <xf numFmtId="0" fontId="88" fillId="0" borderId="2" xfId="20955" applyFont="1" applyFill="1" applyBorder="1" applyAlignment="1" applyProtection="1">
      <alignment horizontal="center" vertical="center"/>
    </xf>
    <xf numFmtId="0" fontId="2" fillId="0" borderId="0" xfId="8" applyFont="1" applyFill="1" applyBorder="1" applyProtection="1"/>
    <xf numFmtId="0" fontId="89" fillId="0" borderId="0" xfId="0" applyFont="1" applyFill="1"/>
    <xf numFmtId="0" fontId="89" fillId="0" borderId="0" xfId="0" applyFont="1"/>
    <xf numFmtId="0" fontId="2" fillId="0" borderId="0" xfId="8" applyFont="1" applyFill="1" applyBorder="1" applyAlignment="1" applyProtection="1"/>
    <xf numFmtId="0" fontId="89" fillId="0" borderId="0" xfId="0" applyFont="1" applyFill="1" applyBorder="1"/>
    <xf numFmtId="0" fontId="89" fillId="0" borderId="0" xfId="0" applyFont="1" applyAlignment="1">
      <alignment wrapText="1"/>
    </xf>
    <xf numFmtId="0" fontId="2" fillId="0" borderId="4" xfId="20955" applyFont="1" applyFill="1" applyBorder="1" applyAlignment="1" applyProtection="1"/>
    <xf numFmtId="0" fontId="89" fillId="0" borderId="41" xfId="0" applyFont="1" applyBorder="1" applyAlignment="1">
      <alignment horizontal="center"/>
    </xf>
    <xf numFmtId="195" fontId="89" fillId="0" borderId="2" xfId="0" applyNumberFormat="1" applyFont="1" applyBorder="1" applyAlignment="1" applyProtection="1">
      <alignment horizontal="center" vertical="center"/>
      <protection locked="0"/>
    </xf>
    <xf numFmtId="195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Fill="1" applyBorder="1" applyAlignment="1">
      <alignment horizontal="center" vertical="center"/>
    </xf>
    <xf numFmtId="0" fontId="89" fillId="0" borderId="2" xfId="0" applyFont="1" applyBorder="1"/>
    <xf numFmtId="0" fontId="2" fillId="0" borderId="13" xfId="8" applyFont="1" applyFill="1" applyBorder="1" applyProtection="1"/>
    <xf numFmtId="0" fontId="89" fillId="0" borderId="2" xfId="0" applyFont="1" applyFill="1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 applyAlignment="1"/>
    <xf numFmtId="0" fontId="2" fillId="0" borderId="13" xfId="8" applyFont="1" applyFill="1" applyBorder="1" applyAlignment="1" applyProtection="1"/>
    <xf numFmtId="0" fontId="2" fillId="0" borderId="15" xfId="8" applyFont="1" applyFill="1" applyBorder="1" applyAlignment="1" applyProtection="1"/>
    <xf numFmtId="0" fontId="89" fillId="0" borderId="16" xfId="0" applyFont="1" applyFill="1" applyBorder="1"/>
    <xf numFmtId="0" fontId="89" fillId="0" borderId="16" xfId="0" applyFont="1" applyBorder="1" applyAlignment="1">
      <alignment horizontal="center"/>
    </xf>
    <xf numFmtId="0" fontId="89" fillId="0" borderId="16" xfId="0" applyFont="1" applyBorder="1"/>
    <xf numFmtId="0" fontId="89" fillId="0" borderId="17" xfId="0" applyFont="1" applyBorder="1" applyAlignment="1"/>
    <xf numFmtId="0" fontId="2" fillId="0" borderId="44" xfId="20955" applyFont="1" applyFill="1" applyBorder="1" applyAlignment="1" applyProtection="1"/>
    <xf numFmtId="0" fontId="91" fillId="0" borderId="0" xfId="0" applyFont="1" applyFill="1" applyAlignment="1"/>
    <xf numFmtId="0" fontId="89" fillId="0" borderId="0" xfId="0" applyFont="1" applyBorder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5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5" fontId="89" fillId="0" borderId="16" xfId="0" applyNumberFormat="1" applyFont="1" applyBorder="1" applyProtection="1">
      <protection locked="0"/>
    </xf>
    <xf numFmtId="195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Fill="1" applyBorder="1" applyAlignment="1">
      <alignment horizontal="left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Border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0" xfId="0" applyFont="1" applyAlignment="1"/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5" fontId="89" fillId="0" borderId="2" xfId="0" applyNumberFormat="1" applyFont="1" applyBorder="1" applyAlignment="1" applyProtection="1">
      <alignment vertical="center" wrapText="1"/>
      <protection locked="0"/>
    </xf>
    <xf numFmtId="195" fontId="89" fillId="0" borderId="14" xfId="0" applyNumberFormat="1" applyFont="1" applyBorder="1" applyAlignment="1" applyProtection="1">
      <alignment vertical="center" wrapText="1"/>
      <protection locked="0"/>
    </xf>
    <xf numFmtId="195" fontId="89" fillId="35" borderId="2" xfId="0" applyNumberFormat="1" applyFont="1" applyFill="1" applyBorder="1" applyAlignment="1">
      <alignment vertical="center" wrapText="1"/>
    </xf>
    <xf numFmtId="195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5" fontId="89" fillId="0" borderId="2" xfId="0" applyNumberFormat="1" applyFont="1" applyBorder="1" applyAlignment="1" applyProtection="1">
      <alignment horizontal="center" vertical="center" wrapText="1"/>
      <protection locked="0"/>
    </xf>
    <xf numFmtId="195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vertical="center" wrapText="1"/>
    </xf>
    <xf numFmtId="195" fontId="89" fillId="35" borderId="2" xfId="0" applyNumberFormat="1" applyFont="1" applyFill="1" applyBorder="1" applyAlignment="1">
      <alignment horizontal="right" vertical="center" wrapText="1"/>
    </xf>
    <xf numFmtId="195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5" fontId="89" fillId="35" borderId="16" xfId="0" applyNumberFormat="1" applyFont="1" applyFill="1" applyBorder="1" applyAlignment="1">
      <alignment horizontal="right" vertical="center" wrapText="1"/>
    </xf>
    <xf numFmtId="195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90" fillId="0" borderId="0" xfId="0" applyFont="1" applyBorder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5" fontId="89" fillId="35" borderId="2" xfId="0" applyNumberFormat="1" applyFont="1" applyFill="1" applyBorder="1"/>
    <xf numFmtId="0" fontId="89" fillId="0" borderId="2" xfId="0" applyFont="1" applyFill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5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5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5" fontId="89" fillId="35" borderId="16" xfId="0" applyNumberFormat="1" applyFont="1" applyFill="1" applyBorder="1" applyAlignment="1">
      <alignment vertical="center" wrapText="1"/>
    </xf>
    <xf numFmtId="195" fontId="89" fillId="35" borderId="17" xfId="0" applyNumberFormat="1" applyFont="1" applyFill="1" applyBorder="1" applyAlignment="1">
      <alignment vertical="center" wrapText="1"/>
    </xf>
    <xf numFmtId="0" fontId="89" fillId="0" borderId="0" xfId="0" applyFont="1" applyAlignment="1">
      <alignment horizontal="center" vertical="center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5" fontId="89" fillId="0" borderId="2" xfId="0" applyNumberFormat="1" applyFont="1" applyBorder="1" applyAlignment="1">
      <alignment horizontal="center" vertical="center"/>
    </xf>
    <xf numFmtId="195" fontId="89" fillId="0" borderId="2" xfId="0" applyNumberFormat="1" applyFont="1" applyFill="1" applyBorder="1" applyAlignment="1">
      <alignment horizontal="center" vertical="center"/>
    </xf>
    <xf numFmtId="195" fontId="89" fillId="0" borderId="2" xfId="0" applyNumberFormat="1" applyFont="1" applyFill="1" applyBorder="1" applyAlignment="1">
      <alignment horizontal="center" vertical="center" wrapText="1"/>
    </xf>
    <xf numFmtId="195" fontId="89" fillId="0" borderId="14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5" fontId="89" fillId="35" borderId="2" xfId="0" applyNumberFormat="1" applyFont="1" applyFill="1" applyBorder="1" applyAlignment="1">
      <alignment horizontal="center" vertical="center"/>
    </xf>
    <xf numFmtId="195" fontId="89" fillId="35" borderId="2" xfId="0" applyNumberFormat="1" applyFont="1" applyFill="1" applyBorder="1" applyAlignment="1">
      <alignment horizontal="center" vertical="center" wrapText="1"/>
    </xf>
    <xf numFmtId="195" fontId="89" fillId="35" borderId="14" xfId="0" applyNumberFormat="1" applyFont="1" applyFill="1" applyBorder="1" applyAlignment="1">
      <alignment horizontal="center" vertical="center"/>
    </xf>
    <xf numFmtId="195" fontId="89" fillId="2" borderId="2" xfId="0" applyNumberFormat="1" applyFont="1" applyFill="1" applyBorder="1" applyAlignment="1" applyProtection="1">
      <alignment horizontal="center" vertical="center"/>
      <protection locked="0"/>
    </xf>
    <xf numFmtId="195" fontId="89" fillId="2" borderId="2" xfId="0" applyNumberFormat="1" applyFont="1" applyFill="1" applyBorder="1" applyAlignment="1">
      <alignment horizontal="center" vertical="center"/>
    </xf>
    <xf numFmtId="195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 applyFill="1" applyAlignment="1">
      <alignment horizontal="center"/>
    </xf>
    <xf numFmtId="0" fontId="90" fillId="0" borderId="0" xfId="0" applyFont="1" applyFill="1" applyBorder="1" applyAlignment="1"/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 applyFont="1" applyFill="1" applyBorder="1" applyAlignment="1" applyProtection="1"/>
    <xf numFmtId="0" fontId="89" fillId="0" borderId="11" xfId="0" applyFont="1" applyFill="1" applyBorder="1" applyAlignment="1">
      <alignment horizontal="center" vertical="center" wrapText="1"/>
    </xf>
    <xf numFmtId="195" fontId="89" fillId="35" borderId="14" xfId="0" applyNumberFormat="1" applyFont="1" applyFill="1" applyBorder="1"/>
    <xf numFmtId="195" fontId="89" fillId="0" borderId="16" xfId="0" applyNumberFormat="1" applyFont="1" applyBorder="1" applyAlignment="1" applyProtection="1">
      <alignment horizontal="left" indent="3"/>
      <protection locked="0"/>
    </xf>
    <xf numFmtId="195" fontId="4" fillId="35" borderId="16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14" fontId="6" fillId="0" borderId="0" xfId="8" applyNumberFormat="1" applyFont="1" applyFill="1" applyBorder="1" applyAlignment="1" applyProtection="1">
      <alignment horizontal="left"/>
    </xf>
    <xf numFmtId="195" fontId="89" fillId="35" borderId="16" xfId="0" applyNumberFormat="1" applyFont="1" applyFill="1" applyBorder="1" applyAlignment="1">
      <alignment horizontal="center" vertical="center" wrapText="1"/>
    </xf>
    <xf numFmtId="195" fontId="4" fillId="0" borderId="16" xfId="0" applyNumberFormat="1" applyFont="1" applyBorder="1" applyProtection="1">
      <protection locked="0"/>
    </xf>
    <xf numFmtId="195" fontId="4" fillId="35" borderId="16" xfId="0" applyNumberFormat="1" applyFont="1" applyFill="1" applyBorder="1"/>
    <xf numFmtId="195" fontId="4" fillId="35" borderId="17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Font="1" applyFill="1" applyBorder="1" applyAlignment="1" applyProtection="1">
      <alignment horizontal="center"/>
    </xf>
    <xf numFmtId="0" fontId="2" fillId="0" borderId="39" xfId="8" applyFont="1" applyFill="1" applyBorder="1" applyAlignment="1" applyProtection="1">
      <alignment horizontal="center"/>
    </xf>
    <xf numFmtId="195" fontId="3" fillId="3" borderId="47" xfId="0" applyNumberFormat="1" applyFont="1" applyFill="1" applyBorder="1" applyAlignment="1">
      <alignment horizontal="center"/>
    </xf>
    <xf numFmtId="195" fontId="3" fillId="3" borderId="48" xfId="0" applyNumberFormat="1" applyFont="1" applyFill="1" applyBorder="1" applyAlignment="1">
      <alignment horizontal="center"/>
    </xf>
    <xf numFmtId="195" fontId="3" fillId="3" borderId="49" xfId="0" applyNumberFormat="1" applyFont="1" applyFill="1" applyBorder="1" applyAlignment="1">
      <alignment horizontal="center"/>
    </xf>
    <xf numFmtId="195" fontId="3" fillId="3" borderId="50" xfId="0" applyNumberFormat="1" applyFont="1" applyFill="1" applyBorder="1" applyAlignment="1">
      <alignment horizontal="center"/>
    </xf>
    <xf numFmtId="195" fontId="3" fillId="3" borderId="51" xfId="0" applyNumberFormat="1" applyFont="1" applyFill="1" applyBorder="1" applyAlignment="1">
      <alignment horizontal="center"/>
    </xf>
    <xf numFmtId="195" fontId="3" fillId="3" borderId="52" xfId="0" applyNumberFormat="1" applyFont="1" applyFill="1" applyBorder="1" applyAlignment="1">
      <alignment horizontal="center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6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1" sqref="B11"/>
    </sheetView>
  </sheetViews>
  <sheetFormatPr defaultRowHeight="15"/>
  <cols>
    <col min="1" max="1" width="9.7109375" style="28" bestFit="1" customWidth="1"/>
    <col min="2" max="2" width="128.7109375" style="21" bestFit="1" customWidth="1"/>
    <col min="3" max="3" width="39.42578125" customWidth="1"/>
  </cols>
  <sheetData>
    <row r="1" spans="1:3" s="1" customFormat="1" ht="15.75">
      <c r="A1" s="26" t="s">
        <v>19</v>
      </c>
      <c r="B1" s="45" t="s">
        <v>21</v>
      </c>
      <c r="C1" s="20"/>
    </row>
    <row r="2" spans="1:3" s="22" customFormat="1">
      <c r="A2" s="27">
        <v>20</v>
      </c>
      <c r="B2" s="23" t="s">
        <v>23</v>
      </c>
      <c r="C2" s="11"/>
    </row>
    <row r="3" spans="1:3" s="22" customFormat="1">
      <c r="A3" s="27">
        <v>21</v>
      </c>
      <c r="B3" s="23" t="s">
        <v>20</v>
      </c>
    </row>
    <row r="4" spans="1:3" s="22" customFormat="1">
      <c r="A4" s="27">
        <v>22</v>
      </c>
      <c r="B4" s="23" t="s">
        <v>22</v>
      </c>
    </row>
    <row r="5" spans="1:3" s="22" customFormat="1">
      <c r="A5" s="27">
        <v>23</v>
      </c>
      <c r="B5" s="23" t="s">
        <v>24</v>
      </c>
    </row>
    <row r="6" spans="1:3" s="22" customFormat="1">
      <c r="A6" s="27">
        <v>24</v>
      </c>
      <c r="B6" s="23" t="s">
        <v>25</v>
      </c>
      <c r="C6" s="2"/>
    </row>
    <row r="7" spans="1:3" s="22" customFormat="1">
      <c r="A7" s="27">
        <v>25</v>
      </c>
      <c r="B7" s="23" t="s">
        <v>26</v>
      </c>
    </row>
    <row r="8" spans="1:3" s="22" customFormat="1">
      <c r="A8" s="27">
        <v>26</v>
      </c>
      <c r="B8" s="23" t="s">
        <v>101</v>
      </c>
    </row>
    <row r="9" spans="1:3" s="22" customFormat="1">
      <c r="A9" s="27">
        <v>27</v>
      </c>
      <c r="B9" s="23" t="s">
        <v>27</v>
      </c>
    </row>
    <row r="10" spans="1:3" s="1" customFormat="1">
      <c r="A10" s="29"/>
      <c r="B10" s="21"/>
      <c r="C10" s="20"/>
    </row>
    <row r="11" spans="1:3" s="1" customFormat="1" ht="30">
      <c r="A11" s="29"/>
      <c r="B11" s="173" t="s">
        <v>119</v>
      </c>
      <c r="C11" s="20"/>
    </row>
    <row r="14" spans="1:3">
      <c r="B14" s="10"/>
    </row>
  </sheetData>
  <hyperlinks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6" location="'24. Rem1'!A1" display="ფინანსური წლის განმავლობაში გაცემული ანაზღაურება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40"/>
  <sheetViews>
    <sheetView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"/>
    </sheetView>
  </sheetViews>
  <sheetFormatPr defaultColWidth="9.140625" defaultRowHeight="12.75"/>
  <cols>
    <col min="1" max="1" width="10.5703125" style="2" bestFit="1" customWidth="1"/>
    <col min="2" max="2" width="60" style="2" customWidth="1"/>
    <col min="3" max="3" width="29.7109375" style="2" customWidth="1"/>
    <col min="4" max="4" width="38.5703125" style="2" customWidth="1"/>
    <col min="5" max="5" width="13.28515625" style="2" customWidth="1"/>
    <col min="6" max="16384" width="9.140625" style="2"/>
  </cols>
  <sheetData>
    <row r="1" spans="1:5" ht="15">
      <c r="A1" s="4" t="s">
        <v>28</v>
      </c>
      <c r="B1" s="30" t="s">
        <v>120</v>
      </c>
    </row>
    <row r="2" spans="1:5" s="5" customFormat="1" ht="15.75" customHeight="1">
      <c r="A2" s="5" t="s">
        <v>29</v>
      </c>
      <c r="B2" s="174">
        <v>45657</v>
      </c>
    </row>
    <row r="3" spans="1:5">
      <c r="A3" s="15"/>
      <c r="B3" s="30"/>
      <c r="C3" s="11"/>
      <c r="D3" s="11"/>
      <c r="E3" s="7"/>
    </row>
    <row r="4" spans="1:5" ht="13.5" thickBot="1">
      <c r="A4" s="31" t="s">
        <v>116</v>
      </c>
      <c r="B4" s="180" t="s">
        <v>23</v>
      </c>
      <c r="C4" s="181"/>
      <c r="D4" s="11"/>
      <c r="E4" s="7"/>
    </row>
    <row r="5" spans="1:5">
      <c r="A5" s="32"/>
      <c r="B5" s="33" t="s">
        <v>0</v>
      </c>
      <c r="C5" s="18" t="s">
        <v>1</v>
      </c>
      <c r="D5" s="19" t="s">
        <v>2</v>
      </c>
      <c r="E5" s="14" t="s">
        <v>3</v>
      </c>
    </row>
    <row r="6" spans="1:5" ht="16.899999999999999" customHeight="1">
      <c r="A6" s="182"/>
      <c r="B6" s="184" t="s">
        <v>65</v>
      </c>
      <c r="C6" s="185" t="s">
        <v>66</v>
      </c>
      <c r="D6" s="185" t="s">
        <v>67</v>
      </c>
      <c r="E6" s="185" t="s">
        <v>68</v>
      </c>
    </row>
    <row r="7" spans="1:5" ht="14.45" customHeight="1">
      <c r="A7" s="182"/>
      <c r="B7" s="184"/>
      <c r="C7" s="186"/>
      <c r="D7" s="186"/>
      <c r="E7" s="186"/>
    </row>
    <row r="8" spans="1:5">
      <c r="A8" s="182"/>
      <c r="B8" s="184"/>
      <c r="C8" s="187"/>
      <c r="D8" s="187"/>
      <c r="E8" s="187"/>
    </row>
    <row r="9" spans="1:5">
      <c r="A9" s="35"/>
      <c r="B9" s="36" t="s">
        <v>129</v>
      </c>
      <c r="C9" s="37">
        <v>176997229.90440086</v>
      </c>
      <c r="D9" s="37">
        <v>176997229.90440086</v>
      </c>
      <c r="E9" s="38"/>
    </row>
    <row r="10" spans="1:5">
      <c r="A10" s="35"/>
      <c r="B10" s="39" t="s">
        <v>130</v>
      </c>
      <c r="C10" s="37">
        <v>119430</v>
      </c>
      <c r="D10" s="37">
        <v>119430</v>
      </c>
      <c r="E10" s="38"/>
    </row>
    <row r="11" spans="1:5">
      <c r="A11" s="35"/>
      <c r="B11" s="36" t="s">
        <v>131</v>
      </c>
      <c r="C11" s="37">
        <v>171710196.38990647</v>
      </c>
      <c r="D11" s="37">
        <v>171710196.38990647</v>
      </c>
      <c r="E11" s="38"/>
    </row>
    <row r="12" spans="1:5">
      <c r="A12" s="35"/>
      <c r="B12" s="36" t="s">
        <v>132</v>
      </c>
      <c r="C12" s="37">
        <v>54000</v>
      </c>
      <c r="D12" s="37">
        <v>54000</v>
      </c>
      <c r="E12" s="38"/>
    </row>
    <row r="13" spans="1:5">
      <c r="A13" s="35"/>
      <c r="B13" s="36" t="s">
        <v>133</v>
      </c>
      <c r="C13" s="37">
        <v>34039514</v>
      </c>
      <c r="D13" s="37">
        <v>34039514</v>
      </c>
      <c r="E13" s="38"/>
    </row>
    <row r="14" spans="1:5">
      <c r="A14" s="35"/>
      <c r="B14" s="36" t="s">
        <v>134</v>
      </c>
      <c r="C14" s="37">
        <v>28071541.280000001</v>
      </c>
      <c r="D14" s="37">
        <v>28071541.280000001</v>
      </c>
      <c r="E14" s="38"/>
    </row>
    <row r="15" spans="1:5">
      <c r="A15" s="35"/>
      <c r="B15" s="40" t="s">
        <v>135</v>
      </c>
      <c r="C15" s="37">
        <v>316989</v>
      </c>
      <c r="D15" s="37">
        <v>316989</v>
      </c>
      <c r="E15" s="38"/>
    </row>
    <row r="16" spans="1:5">
      <c r="A16" s="35"/>
      <c r="B16" s="40" t="s">
        <v>136</v>
      </c>
      <c r="C16" s="37">
        <v>39245384.248191096</v>
      </c>
      <c r="D16" s="37">
        <v>39245384.248191096</v>
      </c>
      <c r="E16" s="38"/>
    </row>
    <row r="17" spans="1:5" ht="13.5" thickBot="1">
      <c r="A17" s="13"/>
      <c r="B17" s="24" t="s">
        <v>70</v>
      </c>
      <c r="C17" s="34">
        <f>SUM(C9:C16)</f>
        <v>450554284.82249844</v>
      </c>
      <c r="D17" s="34">
        <f>SUM(D9:D16)</f>
        <v>450554284.82249844</v>
      </c>
      <c r="E17" s="34">
        <f>SUM(E9:E16)</f>
        <v>0</v>
      </c>
    </row>
    <row r="18" spans="1:5">
      <c r="A18" s="12"/>
      <c r="B18" s="14" t="s">
        <v>0</v>
      </c>
      <c r="C18" s="18" t="s">
        <v>1</v>
      </c>
      <c r="D18" s="19" t="s">
        <v>2</v>
      </c>
      <c r="E18" s="14" t="s">
        <v>3</v>
      </c>
    </row>
    <row r="19" spans="1:5" ht="14.45" customHeight="1">
      <c r="A19" s="183"/>
      <c r="B19" s="188" t="s">
        <v>71</v>
      </c>
      <c r="C19" s="179" t="s">
        <v>66</v>
      </c>
      <c r="D19" s="179" t="s">
        <v>67</v>
      </c>
      <c r="E19" s="185" t="s">
        <v>68</v>
      </c>
    </row>
    <row r="20" spans="1:5" ht="14.45" customHeight="1">
      <c r="A20" s="183"/>
      <c r="B20" s="189"/>
      <c r="C20" s="179"/>
      <c r="D20" s="179"/>
      <c r="E20" s="186"/>
    </row>
    <row r="21" spans="1:5" ht="100.15" customHeight="1">
      <c r="A21" s="183"/>
      <c r="B21" s="190"/>
      <c r="C21" s="179"/>
      <c r="D21" s="179"/>
      <c r="E21" s="187"/>
    </row>
    <row r="22" spans="1:5">
      <c r="A22" s="8"/>
      <c r="B22" s="16" t="s">
        <v>125</v>
      </c>
      <c r="C22" s="42">
        <v>293663</v>
      </c>
      <c r="D22" s="42">
        <v>293663</v>
      </c>
      <c r="E22" s="41"/>
    </row>
    <row r="23" spans="1:5">
      <c r="A23" s="8"/>
      <c r="B23" s="16" t="s">
        <v>126</v>
      </c>
      <c r="C23" s="42">
        <v>12962356</v>
      </c>
      <c r="D23" s="42">
        <v>12962356</v>
      </c>
      <c r="E23" s="38"/>
    </row>
    <row r="24" spans="1:5">
      <c r="A24" s="8"/>
      <c r="B24" s="16" t="s">
        <v>127</v>
      </c>
      <c r="C24" s="42">
        <v>89812035.576000005</v>
      </c>
      <c r="D24" s="42">
        <v>89812035.576000005</v>
      </c>
      <c r="E24" s="38"/>
    </row>
    <row r="25" spans="1:5">
      <c r="A25" s="8"/>
      <c r="B25" s="9" t="s">
        <v>128</v>
      </c>
      <c r="C25" s="42">
        <v>16906059.347208377</v>
      </c>
      <c r="D25" s="42">
        <v>16906059.347208377</v>
      </c>
      <c r="E25" s="38"/>
    </row>
    <row r="26" spans="1:5" ht="13.5" thickBot="1">
      <c r="A26" s="13"/>
      <c r="B26" s="25" t="s">
        <v>72</v>
      </c>
      <c r="C26" s="34">
        <f>SUM(C22:C25)</f>
        <v>119974113.92320839</v>
      </c>
      <c r="D26" s="34">
        <f>SUM(D22:D25)</f>
        <v>119974113.92320839</v>
      </c>
      <c r="E26" s="34">
        <f>SUM(E22:E25)</f>
        <v>0</v>
      </c>
    </row>
    <row r="27" spans="1:5">
      <c r="A27" s="12"/>
      <c r="B27" s="14" t="s">
        <v>0</v>
      </c>
      <c r="C27" s="18" t="s">
        <v>1</v>
      </c>
      <c r="D27" s="19" t="s">
        <v>2</v>
      </c>
      <c r="E27" s="14" t="s">
        <v>3</v>
      </c>
    </row>
    <row r="28" spans="1:5" ht="40.15" customHeight="1">
      <c r="A28" s="183"/>
      <c r="B28" s="188" t="s">
        <v>73</v>
      </c>
      <c r="C28" s="179" t="s">
        <v>66</v>
      </c>
      <c r="D28" s="179" t="s">
        <v>67</v>
      </c>
      <c r="E28" s="179" t="s">
        <v>68</v>
      </c>
    </row>
    <row r="29" spans="1:5" ht="13.9" customHeight="1">
      <c r="A29" s="183"/>
      <c r="B29" s="189"/>
      <c r="C29" s="179"/>
      <c r="D29" s="179"/>
      <c r="E29" s="179"/>
    </row>
    <row r="30" spans="1:5" ht="102" customHeight="1">
      <c r="A30" s="183"/>
      <c r="B30" s="190"/>
      <c r="C30" s="179"/>
      <c r="D30" s="179"/>
      <c r="E30" s="179"/>
    </row>
    <row r="31" spans="1:5">
      <c r="A31" s="8"/>
      <c r="B31" s="17" t="s">
        <v>121</v>
      </c>
      <c r="C31" s="43">
        <v>209008277</v>
      </c>
      <c r="D31" s="43">
        <v>209008277</v>
      </c>
      <c r="E31" s="41"/>
    </row>
    <row r="32" spans="1:5">
      <c r="A32" s="8"/>
      <c r="B32" s="17" t="s">
        <v>122</v>
      </c>
      <c r="C32" s="43">
        <v>12471274</v>
      </c>
      <c r="D32" s="43">
        <v>12471274</v>
      </c>
      <c r="E32" s="44"/>
    </row>
    <row r="33" spans="1:5">
      <c r="A33" s="8"/>
      <c r="B33" s="17" t="s">
        <v>123</v>
      </c>
      <c r="C33" s="43">
        <v>43188500</v>
      </c>
      <c r="D33" s="43">
        <v>43188500</v>
      </c>
      <c r="E33" s="44"/>
    </row>
    <row r="34" spans="1:5">
      <c r="A34" s="8"/>
      <c r="B34" s="3" t="s">
        <v>124</v>
      </c>
      <c r="C34" s="43">
        <v>65912119.624154583</v>
      </c>
      <c r="D34" s="43">
        <v>65912119.624154583</v>
      </c>
      <c r="E34" s="38"/>
    </row>
    <row r="35" spans="1:5" ht="13.5" thickBot="1">
      <c r="A35" s="13"/>
      <c r="B35" s="172" t="s">
        <v>74</v>
      </c>
      <c r="C35" s="34">
        <f>SUM(C31:C34)</f>
        <v>330580170.62415457</v>
      </c>
      <c r="D35" s="34">
        <f>SUM(D31:D34)</f>
        <v>330580170.62415457</v>
      </c>
      <c r="E35" s="34">
        <f>SUM(E31:E34)</f>
        <v>0</v>
      </c>
    </row>
    <row r="38" spans="1:5" s="6" customFormat="1"/>
    <row r="39" spans="1:5" s="6" customFormat="1"/>
    <row r="40" spans="1:5" s="6" customFormat="1"/>
  </sheetData>
  <mergeCells count="16">
    <mergeCell ref="D28:D30"/>
    <mergeCell ref="E28:E30"/>
    <mergeCell ref="B4:C4"/>
    <mergeCell ref="A6:A8"/>
    <mergeCell ref="A19:A21"/>
    <mergeCell ref="A28:A30"/>
    <mergeCell ref="B6:B8"/>
    <mergeCell ref="C6:C8"/>
    <mergeCell ref="B28:B30"/>
    <mergeCell ref="C28:C30"/>
    <mergeCell ref="D6:D8"/>
    <mergeCell ref="E6:E8"/>
    <mergeCell ref="B19:B21"/>
    <mergeCell ref="C19:C21"/>
    <mergeCell ref="D19:D21"/>
    <mergeCell ref="E19:E21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40625" defaultRowHeight="12.75"/>
  <cols>
    <col min="1" max="1" width="10.5703125" style="48" bestFit="1" customWidth="1"/>
    <col min="2" max="2" width="39" style="48" customWidth="1"/>
    <col min="3" max="3" width="31.28515625" style="48" bestFit="1" customWidth="1"/>
    <col min="4" max="5" width="14.5703125" style="48" bestFit="1" customWidth="1"/>
    <col min="6" max="6" width="21.7109375" style="48" customWidth="1"/>
    <col min="7" max="7" width="12" style="48" bestFit="1" customWidth="1"/>
    <col min="8" max="8" width="14.5703125" style="48" customWidth="1"/>
    <col min="9" max="16384" width="9.140625" style="48"/>
  </cols>
  <sheetData>
    <row r="1" spans="1:8">
      <c r="A1" s="46" t="s">
        <v>28</v>
      </c>
      <c r="B1" s="30" t="s">
        <v>120</v>
      </c>
    </row>
    <row r="2" spans="1:8" ht="15">
      <c r="A2" s="49" t="s">
        <v>29</v>
      </c>
      <c r="B2" s="174">
        <v>45657</v>
      </c>
      <c r="C2" s="49"/>
      <c r="D2" s="49"/>
      <c r="E2" s="49"/>
      <c r="F2" s="49"/>
      <c r="G2" s="49"/>
      <c r="H2" s="49"/>
    </row>
    <row r="3" spans="1:8">
      <c r="A3" s="49"/>
      <c r="B3" s="49"/>
      <c r="C3" s="49"/>
      <c r="D3" s="49"/>
      <c r="E3" s="49"/>
      <c r="F3" s="49"/>
      <c r="G3" s="49"/>
      <c r="H3" s="49"/>
    </row>
    <row r="4" spans="1:8" ht="13.5" thickBot="1">
      <c r="A4" s="52" t="s">
        <v>30</v>
      </c>
      <c r="B4" s="162" t="s">
        <v>20</v>
      </c>
    </row>
    <row r="5" spans="1:8" ht="14.45" customHeight="1">
      <c r="A5" s="197"/>
      <c r="B5" s="191" t="s">
        <v>31</v>
      </c>
      <c r="C5" s="193" t="s">
        <v>32</v>
      </c>
      <c r="D5" s="191" t="s">
        <v>36</v>
      </c>
      <c r="E5" s="191"/>
      <c r="F5" s="191"/>
      <c r="G5" s="191"/>
      <c r="H5" s="195" t="s">
        <v>37</v>
      </c>
    </row>
    <row r="6" spans="1:8" ht="25.5">
      <c r="A6" s="198"/>
      <c r="B6" s="192"/>
      <c r="C6" s="194"/>
      <c r="D6" s="156" t="s">
        <v>33</v>
      </c>
      <c r="E6" s="156" t="s">
        <v>34</v>
      </c>
      <c r="F6" s="156" t="s">
        <v>38</v>
      </c>
      <c r="G6" s="156" t="s">
        <v>39</v>
      </c>
      <c r="H6" s="196"/>
    </row>
    <row r="7" spans="1:8">
      <c r="A7" s="61">
        <v>1</v>
      </c>
      <c r="B7" s="62" t="s">
        <v>10</v>
      </c>
      <c r="C7" s="156" t="s">
        <v>33</v>
      </c>
      <c r="D7" s="60"/>
      <c r="E7" s="60"/>
      <c r="F7" s="60"/>
      <c r="G7" s="63" t="s">
        <v>11</v>
      </c>
      <c r="H7" s="64"/>
    </row>
    <row r="8" spans="1:8">
      <c r="A8" s="65">
        <v>2</v>
      </c>
      <c r="B8" s="62" t="s">
        <v>10</v>
      </c>
      <c r="C8" s="156" t="s">
        <v>34</v>
      </c>
      <c r="D8" s="60"/>
      <c r="E8" s="60"/>
      <c r="F8" s="63" t="s">
        <v>11</v>
      </c>
      <c r="G8" s="60"/>
      <c r="H8" s="64"/>
    </row>
    <row r="9" spans="1:8">
      <c r="A9" s="61">
        <v>3</v>
      </c>
      <c r="B9" s="62" t="s">
        <v>10</v>
      </c>
      <c r="C9" s="63" t="s">
        <v>35</v>
      </c>
      <c r="D9" s="60"/>
      <c r="E9" s="60"/>
      <c r="F9" s="60"/>
      <c r="G9" s="63" t="s">
        <v>11</v>
      </c>
      <c r="H9" s="64"/>
    </row>
    <row r="10" spans="1:8">
      <c r="A10" s="65"/>
      <c r="B10" s="62"/>
      <c r="C10" s="63"/>
      <c r="D10" s="60"/>
      <c r="E10" s="60"/>
      <c r="F10" s="60"/>
      <c r="G10" s="60"/>
      <c r="H10" s="64"/>
    </row>
    <row r="11" spans="1:8">
      <c r="A11" s="61"/>
      <c r="B11" s="62"/>
      <c r="C11" s="63"/>
      <c r="D11" s="60"/>
      <c r="E11" s="60"/>
      <c r="F11" s="60"/>
      <c r="G11" s="60"/>
      <c r="H11" s="64"/>
    </row>
    <row r="12" spans="1:8" ht="13.5" thickBot="1">
      <c r="A12" s="66"/>
      <c r="B12" s="67"/>
      <c r="C12" s="68"/>
      <c r="D12" s="69"/>
      <c r="E12" s="69"/>
      <c r="F12" s="69"/>
      <c r="G12" s="69"/>
      <c r="H12" s="70"/>
    </row>
    <row r="13" spans="1:8">
      <c r="A13" s="46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>
      <selection activeCell="C6" sqref="C6:E9"/>
    </sheetView>
  </sheetViews>
  <sheetFormatPr defaultColWidth="9.140625" defaultRowHeight="12.75"/>
  <cols>
    <col min="1" max="1" width="10.5703125" style="48" bestFit="1" customWidth="1"/>
    <col min="2" max="2" width="70.140625" style="48" customWidth="1"/>
    <col min="3" max="5" width="10.7109375" style="48" customWidth="1"/>
    <col min="6" max="16384" width="9.140625" style="48"/>
  </cols>
  <sheetData>
    <row r="1" spans="1:12">
      <c r="A1" s="46" t="s">
        <v>28</v>
      </c>
      <c r="B1" s="30" t="s">
        <v>120</v>
      </c>
    </row>
    <row r="2" spans="1:12" ht="15">
      <c r="A2" s="46" t="s">
        <v>29</v>
      </c>
      <c r="B2" s="174">
        <v>45657</v>
      </c>
    </row>
    <row r="3" spans="1:12">
      <c r="A3" s="50"/>
      <c r="B3" s="47"/>
    </row>
    <row r="4" spans="1:12" ht="13.5" thickBot="1">
      <c r="A4" s="71" t="s">
        <v>75</v>
      </c>
      <c r="B4" s="163" t="s">
        <v>22</v>
      </c>
      <c r="C4" s="72"/>
      <c r="D4" s="73"/>
      <c r="E4" s="73"/>
      <c r="F4" s="73"/>
      <c r="G4" s="73"/>
      <c r="H4" s="73"/>
      <c r="I4" s="73"/>
      <c r="J4" s="73"/>
      <c r="K4" s="73"/>
      <c r="L4" s="73"/>
    </row>
    <row r="5" spans="1:12">
      <c r="A5" s="74"/>
      <c r="B5" s="75"/>
      <c r="C5" s="76" t="s">
        <v>5</v>
      </c>
      <c r="D5" s="76" t="s">
        <v>6</v>
      </c>
      <c r="E5" s="77" t="s">
        <v>7</v>
      </c>
      <c r="F5" s="73"/>
    </row>
    <row r="6" spans="1:12">
      <c r="A6" s="58">
        <v>1</v>
      </c>
      <c r="B6" s="60" t="s">
        <v>76</v>
      </c>
      <c r="C6" s="55">
        <v>0</v>
      </c>
      <c r="D6" s="55">
        <v>33823.61</v>
      </c>
      <c r="E6" s="78">
        <v>413238</v>
      </c>
      <c r="F6" s="73"/>
    </row>
    <row r="7" spans="1:12">
      <c r="A7" s="58">
        <v>2</v>
      </c>
      <c r="B7" s="79" t="s">
        <v>77</v>
      </c>
      <c r="C7" s="55">
        <v>0</v>
      </c>
      <c r="D7" s="55">
        <v>30323.61</v>
      </c>
      <c r="E7" s="78">
        <v>413238</v>
      </c>
      <c r="F7" s="73"/>
    </row>
    <row r="8" spans="1:12">
      <c r="A8" s="58">
        <v>3</v>
      </c>
      <c r="B8" s="60" t="s">
        <v>78</v>
      </c>
      <c r="C8" s="55">
        <v>0</v>
      </c>
      <c r="D8" s="55">
        <v>1</v>
      </c>
      <c r="E8" s="78">
        <v>2</v>
      </c>
    </row>
    <row r="9" spans="1:12" ht="13.5" thickBot="1">
      <c r="A9" s="56">
        <v>4</v>
      </c>
      <c r="B9" s="69" t="s">
        <v>79</v>
      </c>
      <c r="C9" s="80">
        <v>0</v>
      </c>
      <c r="D9" s="80">
        <v>30323.61</v>
      </c>
      <c r="E9" s="81">
        <v>413238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zoomScaleNormal="100" workbookViewId="0">
      <selection activeCell="F10" sqref="F10"/>
    </sheetView>
  </sheetViews>
  <sheetFormatPr defaultColWidth="9.140625" defaultRowHeight="12.75"/>
  <cols>
    <col min="1" max="1" width="10.5703125" style="48" bestFit="1" customWidth="1"/>
    <col min="2" max="2" width="52.5703125" style="48" customWidth="1"/>
    <col min="3" max="4" width="10.7109375" style="48" bestFit="1" customWidth="1"/>
    <col min="5" max="5" width="11.28515625" style="48" bestFit="1" customWidth="1"/>
    <col min="6" max="6" width="23.85546875" style="48" bestFit="1" customWidth="1"/>
    <col min="7" max="7" width="24.85546875" style="48" bestFit="1" customWidth="1"/>
    <col min="8" max="16384" width="9.140625" style="48"/>
  </cols>
  <sheetData>
    <row r="1" spans="1:8">
      <c r="A1" s="48" t="s">
        <v>28</v>
      </c>
      <c r="B1" s="30" t="s">
        <v>120</v>
      </c>
    </row>
    <row r="2" spans="1:8" ht="15">
      <c r="A2" s="73" t="s">
        <v>29</v>
      </c>
      <c r="B2" s="174">
        <v>45657</v>
      </c>
      <c r="C2" s="73"/>
      <c r="D2" s="73"/>
      <c r="E2" s="73"/>
      <c r="F2" s="73"/>
      <c r="G2" s="73"/>
      <c r="H2" s="73"/>
    </row>
    <row r="3" spans="1:8">
      <c r="A3" s="73"/>
      <c r="B3" s="73"/>
      <c r="C3" s="73"/>
      <c r="D3" s="73"/>
      <c r="E3" s="73"/>
      <c r="F3" s="73"/>
      <c r="G3" s="73"/>
      <c r="H3" s="73"/>
    </row>
    <row r="4" spans="1:8" ht="13.5" thickBot="1">
      <c r="A4" s="71" t="s">
        <v>40</v>
      </c>
      <c r="B4" s="164" t="s">
        <v>24</v>
      </c>
      <c r="F4" s="73"/>
      <c r="G4" s="73"/>
      <c r="H4" s="73"/>
    </row>
    <row r="5" spans="1:8">
      <c r="A5" s="82"/>
      <c r="B5" s="75"/>
      <c r="C5" s="75" t="s">
        <v>0</v>
      </c>
      <c r="D5" s="75" t="s">
        <v>1</v>
      </c>
      <c r="E5" s="75" t="s">
        <v>2</v>
      </c>
      <c r="F5" s="75" t="s">
        <v>3</v>
      </c>
      <c r="G5" s="83" t="s">
        <v>4</v>
      </c>
      <c r="H5" s="73"/>
    </row>
    <row r="6" spans="1:8" s="51" customFormat="1" ht="51">
      <c r="A6" s="84"/>
      <c r="B6" s="60"/>
      <c r="C6" s="60" t="s">
        <v>5</v>
      </c>
      <c r="D6" s="60" t="s">
        <v>6</v>
      </c>
      <c r="E6" s="60" t="s">
        <v>7</v>
      </c>
      <c r="F6" s="85" t="s">
        <v>102</v>
      </c>
      <c r="G6" s="160" t="s">
        <v>103</v>
      </c>
    </row>
    <row r="7" spans="1:8">
      <c r="A7" s="86">
        <v>1</v>
      </c>
      <c r="B7" s="60" t="s">
        <v>41</v>
      </c>
      <c r="C7" s="38">
        <v>7330552.5090887873</v>
      </c>
      <c r="D7" s="38">
        <v>11548007.545759967</v>
      </c>
      <c r="E7" s="38">
        <v>32473700.230493728</v>
      </c>
      <c r="F7" s="199"/>
      <c r="G7" s="200"/>
      <c r="H7" s="73"/>
    </row>
    <row r="8" spans="1:8">
      <c r="A8" s="86">
        <v>2</v>
      </c>
      <c r="B8" s="87" t="s">
        <v>42</v>
      </c>
      <c r="C8" s="38">
        <v>23580045.671895009</v>
      </c>
      <c r="D8" s="38">
        <v>27308051.1843265</v>
      </c>
      <c r="E8" s="38">
        <v>-83137521.99746573</v>
      </c>
      <c r="F8" s="201"/>
      <c r="G8" s="202"/>
    </row>
    <row r="9" spans="1:8">
      <c r="A9" s="86">
        <v>3</v>
      </c>
      <c r="B9" s="88" t="s">
        <v>108</v>
      </c>
      <c r="C9" s="38">
        <v>2150530.4500000002</v>
      </c>
      <c r="D9" s="38">
        <v>1599343.4100000001</v>
      </c>
      <c r="E9" s="38">
        <v>419100.4460000004</v>
      </c>
      <c r="F9" s="203"/>
      <c r="G9" s="204"/>
    </row>
    <row r="10" spans="1:8" ht="13.5" thickBot="1">
      <c r="A10" s="89">
        <v>4</v>
      </c>
      <c r="B10" s="90" t="s">
        <v>43</v>
      </c>
      <c r="C10" s="176">
        <f>C7+C8-C9</f>
        <v>28760067.730983797</v>
      </c>
      <c r="D10" s="176">
        <f>D7+D8-D9</f>
        <v>37256715.320086464</v>
      </c>
      <c r="E10" s="176">
        <f>E7+E8-E9</f>
        <v>-51082922.212972008</v>
      </c>
      <c r="F10" s="177">
        <f>SUMIF(C10:E10,"&gt;=0",C10:E10)/COUNTIFS(C10:E10,"&gt;0")</f>
        <v>33008391.525535129</v>
      </c>
      <c r="G10" s="178">
        <f>F10*15%/8%</f>
        <v>61890734.11037837</v>
      </c>
    </row>
    <row r="11" spans="1:8">
      <c r="A11" s="91"/>
      <c r="B11" s="73"/>
      <c r="C11" s="73"/>
      <c r="D11" s="73"/>
      <c r="E11" s="73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Normal="100" workbookViewId="0">
      <selection activeCell="D1" sqref="D1"/>
    </sheetView>
  </sheetViews>
  <sheetFormatPr defaultColWidth="9.140625" defaultRowHeight="12.75"/>
  <cols>
    <col min="1" max="1" width="10.5703125" style="115" bestFit="1" customWidth="1"/>
    <col min="2" max="2" width="16.28515625" style="48" customWidth="1"/>
    <col min="3" max="3" width="42.85546875" style="48" customWidth="1"/>
    <col min="4" max="5" width="33.42578125" style="48" customWidth="1"/>
    <col min="6" max="6" width="38.85546875" style="48" customWidth="1"/>
    <col min="7" max="16384" width="9.140625" style="48"/>
  </cols>
  <sheetData>
    <row r="1" spans="1:9">
      <c r="A1" s="46" t="s">
        <v>28</v>
      </c>
      <c r="B1" s="30" t="s">
        <v>120</v>
      </c>
    </row>
    <row r="2" spans="1:9" ht="15">
      <c r="A2" s="46" t="s">
        <v>29</v>
      </c>
      <c r="B2" s="174">
        <v>45657</v>
      </c>
    </row>
    <row r="3" spans="1:9">
      <c r="A3" s="92"/>
    </row>
    <row r="4" spans="1:9" ht="13.5" thickBot="1">
      <c r="A4" s="71" t="s">
        <v>80</v>
      </c>
      <c r="B4" s="209" t="s">
        <v>25</v>
      </c>
      <c r="C4" s="209"/>
      <c r="D4" s="93"/>
      <c r="E4" s="93"/>
      <c r="F4" s="93"/>
    </row>
    <row r="5" spans="1:9" s="98" customFormat="1" ht="16.5" customHeight="1">
      <c r="A5" s="94"/>
      <c r="B5" s="95"/>
      <c r="C5" s="95"/>
      <c r="D5" s="96" t="s">
        <v>109</v>
      </c>
      <c r="E5" s="96" t="s">
        <v>81</v>
      </c>
      <c r="F5" s="97" t="s">
        <v>49</v>
      </c>
    </row>
    <row r="6" spans="1:9" ht="15" customHeight="1">
      <c r="A6" s="99">
        <v>1</v>
      </c>
      <c r="B6" s="194" t="s">
        <v>82</v>
      </c>
      <c r="C6" s="100" t="s">
        <v>50</v>
      </c>
      <c r="D6" s="107">
        <v>6</v>
      </c>
      <c r="E6" s="107">
        <v>4</v>
      </c>
      <c r="F6" s="102"/>
    </row>
    <row r="7" spans="1:9" ht="15" customHeight="1">
      <c r="A7" s="99">
        <v>2</v>
      </c>
      <c r="B7" s="205"/>
      <c r="C7" s="100" t="s">
        <v>83</v>
      </c>
      <c r="D7" s="148">
        <f>D8+D10+D12</f>
        <v>4943703.0600000005</v>
      </c>
      <c r="E7" s="103">
        <f>E8+E10+E12</f>
        <v>0</v>
      </c>
      <c r="F7" s="104">
        <f>F8+F10+F12</f>
        <v>0</v>
      </c>
    </row>
    <row r="8" spans="1:9" ht="15" customHeight="1">
      <c r="A8" s="99">
        <v>3</v>
      </c>
      <c r="B8" s="205"/>
      <c r="C8" s="105" t="s">
        <v>51</v>
      </c>
      <c r="D8" s="107">
        <v>4943703.0600000005</v>
      </c>
      <c r="E8" s="101"/>
      <c r="F8" s="102"/>
      <c r="G8" s="73"/>
      <c r="H8" s="73"/>
    </row>
    <row r="9" spans="1:9" ht="15" customHeight="1">
      <c r="A9" s="99">
        <v>4</v>
      </c>
      <c r="B9" s="205"/>
      <c r="C9" s="106" t="s">
        <v>84</v>
      </c>
      <c r="D9" s="101"/>
      <c r="E9" s="101"/>
      <c r="F9" s="102"/>
      <c r="G9" s="73"/>
      <c r="H9" s="73"/>
    </row>
    <row r="10" spans="1:9" ht="30" customHeight="1">
      <c r="A10" s="99">
        <v>5</v>
      </c>
      <c r="B10" s="205"/>
      <c r="C10" s="105" t="s">
        <v>85</v>
      </c>
      <c r="D10" s="101"/>
      <c r="E10" s="101"/>
      <c r="F10" s="102"/>
    </row>
    <row r="11" spans="1:9" ht="15" customHeight="1">
      <c r="A11" s="99">
        <v>6</v>
      </c>
      <c r="B11" s="205"/>
      <c r="C11" s="106" t="s">
        <v>86</v>
      </c>
      <c r="D11" s="101"/>
      <c r="E11" s="101"/>
      <c r="F11" s="102"/>
    </row>
    <row r="12" spans="1:9" ht="15" customHeight="1">
      <c r="A12" s="99">
        <v>7</v>
      </c>
      <c r="B12" s="205"/>
      <c r="C12" s="105" t="s">
        <v>87</v>
      </c>
      <c r="D12" s="101"/>
      <c r="E12" s="101"/>
      <c r="F12" s="102"/>
    </row>
    <row r="13" spans="1:9" ht="15" customHeight="1">
      <c r="A13" s="99">
        <v>8</v>
      </c>
      <c r="B13" s="206"/>
      <c r="C13" s="106" t="s">
        <v>86</v>
      </c>
      <c r="D13" s="101"/>
      <c r="E13" s="101"/>
      <c r="F13" s="102"/>
    </row>
    <row r="14" spans="1:9" ht="15" customHeight="1">
      <c r="A14" s="99">
        <v>9</v>
      </c>
      <c r="B14" s="194" t="s">
        <v>88</v>
      </c>
      <c r="C14" s="100" t="s">
        <v>50</v>
      </c>
      <c r="D14" s="107"/>
      <c r="E14" s="107"/>
      <c r="F14" s="108"/>
      <c r="I14" s="109"/>
    </row>
    <row r="15" spans="1:9" ht="15" customHeight="1">
      <c r="A15" s="99">
        <v>10</v>
      </c>
      <c r="B15" s="205"/>
      <c r="C15" s="100" t="s">
        <v>89</v>
      </c>
      <c r="D15" s="110">
        <f>D16+D18+D20</f>
        <v>0</v>
      </c>
      <c r="E15" s="110">
        <f>E16+E18+E20</f>
        <v>0</v>
      </c>
      <c r="F15" s="111">
        <f>F16+F18+F20</f>
        <v>0</v>
      </c>
    </row>
    <row r="16" spans="1:9" ht="15" customHeight="1">
      <c r="A16" s="99">
        <v>11</v>
      </c>
      <c r="B16" s="205"/>
      <c r="C16" s="105" t="s">
        <v>51</v>
      </c>
      <c r="D16" s="107"/>
      <c r="E16" s="107"/>
      <c r="F16" s="108"/>
    </row>
    <row r="17" spans="1:6" ht="15" customHeight="1">
      <c r="A17" s="99">
        <v>12</v>
      </c>
      <c r="B17" s="205"/>
      <c r="C17" s="106" t="s">
        <v>84</v>
      </c>
      <c r="D17" s="101"/>
      <c r="E17" s="101"/>
      <c r="F17" s="102"/>
    </row>
    <row r="18" spans="1:6" ht="30" customHeight="1">
      <c r="A18" s="99">
        <v>13</v>
      </c>
      <c r="B18" s="205"/>
      <c r="C18" s="105" t="s">
        <v>90</v>
      </c>
      <c r="D18" s="107"/>
      <c r="E18" s="107"/>
      <c r="F18" s="108"/>
    </row>
    <row r="19" spans="1:6" ht="15" customHeight="1">
      <c r="A19" s="99">
        <v>14</v>
      </c>
      <c r="B19" s="205"/>
      <c r="C19" s="106" t="s">
        <v>86</v>
      </c>
      <c r="D19" s="107"/>
      <c r="E19" s="107"/>
      <c r="F19" s="108"/>
    </row>
    <row r="20" spans="1:6" ht="15" customHeight="1">
      <c r="A20" s="99">
        <v>15</v>
      </c>
      <c r="B20" s="205"/>
      <c r="C20" s="105" t="s">
        <v>87</v>
      </c>
      <c r="D20" s="107"/>
      <c r="E20" s="107"/>
      <c r="F20" s="108"/>
    </row>
    <row r="21" spans="1:6" ht="15" customHeight="1">
      <c r="A21" s="99">
        <v>16</v>
      </c>
      <c r="B21" s="206"/>
      <c r="C21" s="106" t="s">
        <v>86</v>
      </c>
      <c r="D21" s="107"/>
      <c r="E21" s="107"/>
      <c r="F21" s="108"/>
    </row>
    <row r="22" spans="1:6" ht="15" customHeight="1" thickBot="1">
      <c r="A22" s="112">
        <v>17</v>
      </c>
      <c r="B22" s="207" t="s">
        <v>91</v>
      </c>
      <c r="C22" s="208"/>
      <c r="D22" s="175">
        <f>D7+D15</f>
        <v>4943703.0600000005</v>
      </c>
      <c r="E22" s="113">
        <f>E7+E15</f>
        <v>0</v>
      </c>
      <c r="F22" s="114">
        <f>F7+F15</f>
        <v>0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Normal="100" workbookViewId="0">
      <selection activeCell="B1" sqref="B1:B2"/>
    </sheetView>
  </sheetViews>
  <sheetFormatPr defaultColWidth="9.140625" defaultRowHeight="12.75"/>
  <cols>
    <col min="1" max="1" width="35.140625" style="48" customWidth="1"/>
    <col min="2" max="2" width="45.85546875" style="48" customWidth="1"/>
    <col min="3" max="4" width="29.42578125" style="48" customWidth="1"/>
    <col min="5" max="5" width="28.42578125" style="48" customWidth="1"/>
    <col min="6" max="6" width="14" style="48" bestFit="1" customWidth="1"/>
    <col min="7" max="7" width="14.7109375" style="48" customWidth="1"/>
    <col min="8" max="8" width="26.42578125" style="48" customWidth="1"/>
    <col min="9" max="9" width="16.140625" style="48" bestFit="1" customWidth="1"/>
    <col min="10" max="10" width="14" style="48" bestFit="1" customWidth="1"/>
    <col min="11" max="11" width="14.7109375" style="48" customWidth="1"/>
    <col min="12" max="12" width="26.85546875" style="48" customWidth="1"/>
    <col min="13" max="16384" width="9.140625" style="48"/>
  </cols>
  <sheetData>
    <row r="1" spans="1:12">
      <c r="A1" s="48" t="s">
        <v>28</v>
      </c>
      <c r="B1" s="30" t="s">
        <v>120</v>
      </c>
    </row>
    <row r="2" spans="1:12" ht="15">
      <c r="A2" s="48" t="s">
        <v>29</v>
      </c>
      <c r="B2" s="174">
        <v>45657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3.5" thickBot="1">
      <c r="A4" s="168" t="s">
        <v>44</v>
      </c>
      <c r="B4" s="165" t="s">
        <v>26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>
      <c r="A5" s="118"/>
      <c r="B5" s="75"/>
      <c r="C5" s="169" t="s">
        <v>109</v>
      </c>
      <c r="D5" s="169" t="s">
        <v>81</v>
      </c>
      <c r="E5" s="157" t="s">
        <v>49</v>
      </c>
      <c r="F5" s="117"/>
      <c r="G5" s="117"/>
      <c r="H5" s="117"/>
      <c r="I5" s="117"/>
      <c r="J5" s="117"/>
      <c r="K5" s="117"/>
      <c r="L5" s="117"/>
    </row>
    <row r="6" spans="1:12">
      <c r="A6" s="210" t="s">
        <v>45</v>
      </c>
      <c r="B6" s="119" t="s">
        <v>50</v>
      </c>
      <c r="C6" s="55"/>
      <c r="D6" s="55"/>
      <c r="E6" s="78"/>
      <c r="F6" s="117"/>
      <c r="G6" s="117"/>
      <c r="H6" s="117"/>
      <c r="I6" s="117"/>
      <c r="J6" s="117"/>
      <c r="K6" s="117"/>
      <c r="L6" s="117"/>
    </row>
    <row r="7" spans="1:12">
      <c r="A7" s="211"/>
      <c r="B7" s="120" t="s">
        <v>118</v>
      </c>
      <c r="C7" s="55"/>
      <c r="D7" s="55"/>
      <c r="E7" s="78"/>
      <c r="F7" s="117"/>
      <c r="G7" s="117"/>
      <c r="H7" s="117"/>
      <c r="I7" s="117"/>
      <c r="J7" s="117"/>
      <c r="K7" s="117"/>
      <c r="L7" s="117"/>
    </row>
    <row r="8" spans="1:12">
      <c r="A8" s="212" t="s">
        <v>46</v>
      </c>
      <c r="B8" s="119" t="s">
        <v>50</v>
      </c>
      <c r="C8" s="55"/>
      <c r="D8" s="55"/>
      <c r="E8" s="78"/>
      <c r="F8" s="117"/>
      <c r="G8" s="117"/>
      <c r="H8" s="117"/>
      <c r="I8" s="117"/>
      <c r="J8" s="117"/>
      <c r="K8" s="117"/>
      <c r="L8" s="117"/>
    </row>
    <row r="9" spans="1:12">
      <c r="A9" s="212"/>
      <c r="B9" s="120" t="s">
        <v>55</v>
      </c>
      <c r="C9" s="121">
        <f>C10+C11+C12+C13</f>
        <v>0</v>
      </c>
      <c r="D9" s="121">
        <f>D10+D11+D12+D13</f>
        <v>0</v>
      </c>
      <c r="E9" s="170">
        <f>E10+E11+E12+E13</f>
        <v>0</v>
      </c>
      <c r="F9" s="117"/>
      <c r="G9" s="117"/>
      <c r="H9" s="117"/>
      <c r="I9" s="117"/>
      <c r="J9" s="117"/>
      <c r="K9" s="117"/>
      <c r="L9" s="117"/>
    </row>
    <row r="10" spans="1:12">
      <c r="A10" s="212"/>
      <c r="B10" s="122" t="s">
        <v>51</v>
      </c>
      <c r="C10" s="55"/>
      <c r="D10" s="55"/>
      <c r="E10" s="78"/>
      <c r="F10" s="117"/>
      <c r="G10" s="117"/>
      <c r="H10" s="117"/>
      <c r="I10" s="117"/>
      <c r="J10" s="117"/>
      <c r="K10" s="117"/>
      <c r="L10" s="117"/>
    </row>
    <row r="11" spans="1:12">
      <c r="A11" s="212"/>
      <c r="B11" s="122" t="s">
        <v>52</v>
      </c>
      <c r="C11" s="55"/>
      <c r="D11" s="55"/>
      <c r="E11" s="78"/>
      <c r="F11" s="117"/>
      <c r="G11" s="117"/>
      <c r="H11" s="117"/>
      <c r="I11" s="117"/>
      <c r="J11" s="117"/>
      <c r="K11" s="117"/>
      <c r="L11" s="117"/>
    </row>
    <row r="12" spans="1:12">
      <c r="A12" s="212"/>
      <c r="B12" s="122" t="s">
        <v>53</v>
      </c>
      <c r="C12" s="55"/>
      <c r="D12" s="55"/>
      <c r="E12" s="78"/>
      <c r="F12" s="117"/>
      <c r="G12" s="117"/>
      <c r="H12" s="117"/>
      <c r="I12" s="117"/>
      <c r="J12" s="117"/>
      <c r="K12" s="117"/>
      <c r="L12" s="117"/>
    </row>
    <row r="13" spans="1:12">
      <c r="A13" s="212"/>
      <c r="B13" s="122" t="s">
        <v>104</v>
      </c>
      <c r="C13" s="55"/>
      <c r="D13" s="55"/>
      <c r="E13" s="78"/>
      <c r="F13" s="117"/>
      <c r="G13" s="117"/>
      <c r="H13" s="117"/>
      <c r="I13" s="117"/>
      <c r="J13" s="117"/>
      <c r="K13" s="117"/>
      <c r="L13" s="117"/>
    </row>
    <row r="14" spans="1:12">
      <c r="A14" s="212" t="s">
        <v>47</v>
      </c>
      <c r="B14" s="119" t="s">
        <v>50</v>
      </c>
      <c r="C14" s="55"/>
      <c r="D14" s="55"/>
      <c r="E14" s="78"/>
      <c r="F14" s="117"/>
      <c r="G14" s="117"/>
      <c r="H14" s="117"/>
      <c r="I14" s="117"/>
      <c r="J14" s="117"/>
      <c r="K14" s="117"/>
      <c r="L14" s="117"/>
    </row>
    <row r="15" spans="1:12">
      <c r="A15" s="212"/>
      <c r="B15" s="120" t="s">
        <v>55</v>
      </c>
      <c r="C15" s="121">
        <f>C16+C17+C18+C19</f>
        <v>0</v>
      </c>
      <c r="D15" s="121">
        <f>D16+D17+D18+D19</f>
        <v>0</v>
      </c>
      <c r="E15" s="170">
        <f>E16+E17+E18+E19</f>
        <v>0</v>
      </c>
      <c r="F15" s="117"/>
      <c r="G15" s="117"/>
      <c r="H15" s="117"/>
      <c r="I15" s="117"/>
      <c r="J15" s="117"/>
      <c r="K15" s="117"/>
      <c r="L15" s="117"/>
    </row>
    <row r="16" spans="1:12">
      <c r="A16" s="212"/>
      <c r="B16" s="122" t="s">
        <v>51</v>
      </c>
      <c r="C16" s="55"/>
      <c r="D16" s="55"/>
      <c r="E16" s="78"/>
      <c r="F16" s="117"/>
      <c r="G16" s="117"/>
      <c r="H16" s="117"/>
      <c r="I16" s="117"/>
      <c r="J16" s="117"/>
      <c r="K16" s="117"/>
      <c r="L16" s="117"/>
    </row>
    <row r="17" spans="1:12">
      <c r="A17" s="210"/>
      <c r="B17" s="122" t="s">
        <v>52</v>
      </c>
      <c r="C17" s="55"/>
      <c r="D17" s="55"/>
      <c r="E17" s="78"/>
      <c r="F17" s="117"/>
      <c r="G17" s="117"/>
      <c r="H17" s="117"/>
      <c r="I17" s="117"/>
      <c r="J17" s="117"/>
      <c r="K17" s="117"/>
      <c r="L17" s="117"/>
    </row>
    <row r="18" spans="1:12">
      <c r="A18" s="210"/>
      <c r="B18" s="122" t="s">
        <v>53</v>
      </c>
      <c r="C18" s="55"/>
      <c r="D18" s="55"/>
      <c r="E18" s="78"/>
      <c r="F18" s="117"/>
      <c r="G18" s="117"/>
      <c r="H18" s="117"/>
      <c r="I18" s="117"/>
      <c r="J18" s="117"/>
      <c r="K18" s="117"/>
      <c r="L18" s="117"/>
    </row>
    <row r="19" spans="1:12" ht="13.5" thickBot="1">
      <c r="A19" s="213"/>
      <c r="B19" s="171" t="s">
        <v>104</v>
      </c>
      <c r="C19" s="80"/>
      <c r="D19" s="80"/>
      <c r="E19" s="81"/>
      <c r="F19" s="117"/>
      <c r="G19" s="117"/>
      <c r="H19" s="117"/>
      <c r="I19" s="117"/>
      <c r="J19" s="117"/>
      <c r="K19" s="117"/>
      <c r="L19" s="117"/>
    </row>
    <row r="20" spans="1:12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B1" sqref="B1:B2"/>
      <selection pane="topRight" activeCell="B1" sqref="B1:B2"/>
      <selection pane="bottomLeft" activeCell="B1" sqref="B1:B2"/>
      <selection pane="bottomRight" activeCell="B1" sqref="B1:B2"/>
    </sheetView>
  </sheetViews>
  <sheetFormatPr defaultColWidth="9.140625" defaultRowHeight="12.75"/>
  <cols>
    <col min="1" max="1" width="10.5703125" style="48" bestFit="1" customWidth="1"/>
    <col min="2" max="2" width="54.7109375" style="48" customWidth="1"/>
    <col min="3" max="3" width="26.7109375" style="48" customWidth="1"/>
    <col min="4" max="4" width="34.85546875" style="48" customWidth="1"/>
    <col min="5" max="5" width="26.7109375" style="48" customWidth="1"/>
    <col min="6" max="6" width="25.5703125" style="48" customWidth="1"/>
    <col min="7" max="7" width="25" style="48" customWidth="1"/>
    <col min="8" max="16384" width="9.140625" style="48"/>
  </cols>
  <sheetData>
    <row r="1" spans="1:7">
      <c r="A1" s="46" t="s">
        <v>28</v>
      </c>
      <c r="B1" s="30" t="s">
        <v>120</v>
      </c>
    </row>
    <row r="2" spans="1:7" ht="15">
      <c r="A2" s="46" t="s">
        <v>29</v>
      </c>
      <c r="B2" s="174">
        <v>45657</v>
      </c>
    </row>
    <row r="3" spans="1:7">
      <c r="B3" s="123"/>
    </row>
    <row r="4" spans="1:7" ht="13.5" thickBot="1">
      <c r="A4" s="71" t="s">
        <v>92</v>
      </c>
      <c r="B4" s="166" t="s">
        <v>101</v>
      </c>
    </row>
    <row r="5" spans="1:7" s="123" customFormat="1">
      <c r="A5" s="124"/>
      <c r="B5" s="53"/>
      <c r="C5" s="125" t="s">
        <v>0</v>
      </c>
      <c r="D5" s="155" t="s">
        <v>1</v>
      </c>
      <c r="E5" s="155" t="s">
        <v>2</v>
      </c>
      <c r="F5" s="155" t="s">
        <v>3</v>
      </c>
      <c r="G5" s="157" t="s">
        <v>4</v>
      </c>
    </row>
    <row r="6" spans="1:7" ht="51">
      <c r="A6" s="126"/>
      <c r="B6" s="127"/>
      <c r="C6" s="128" t="s">
        <v>93</v>
      </c>
      <c r="D6" s="127" t="s">
        <v>94</v>
      </c>
      <c r="E6" s="159" t="s">
        <v>95</v>
      </c>
      <c r="F6" s="159" t="s">
        <v>107</v>
      </c>
      <c r="G6" s="158" t="s">
        <v>96</v>
      </c>
    </row>
    <row r="7" spans="1:7">
      <c r="A7" s="126">
        <v>1</v>
      </c>
      <c r="B7" s="129" t="s">
        <v>109</v>
      </c>
      <c r="C7" s="130">
        <f>SUM(C8:C11)</f>
        <v>0</v>
      </c>
      <c r="D7" s="130">
        <f t="shared" ref="D7:G7" si="0">SUM(D8:D11)</f>
        <v>0</v>
      </c>
      <c r="E7" s="130">
        <f t="shared" si="0"/>
        <v>0</v>
      </c>
      <c r="F7" s="130">
        <f t="shared" si="0"/>
        <v>0</v>
      </c>
      <c r="G7" s="130">
        <f t="shared" si="0"/>
        <v>0</v>
      </c>
    </row>
    <row r="8" spans="1:7">
      <c r="A8" s="126">
        <v>2</v>
      </c>
      <c r="B8" s="131" t="s">
        <v>69</v>
      </c>
      <c r="C8" s="132"/>
      <c r="D8" s="107"/>
      <c r="E8" s="107"/>
      <c r="F8" s="107"/>
      <c r="G8" s="108"/>
    </row>
    <row r="9" spans="1:7">
      <c r="A9" s="126">
        <v>3</v>
      </c>
      <c r="B9" s="131" t="s">
        <v>97</v>
      </c>
      <c r="C9" s="132"/>
      <c r="D9" s="107"/>
      <c r="E9" s="107"/>
      <c r="F9" s="107"/>
      <c r="G9" s="108"/>
    </row>
    <row r="10" spans="1:7">
      <c r="A10" s="126">
        <v>4</v>
      </c>
      <c r="B10" s="133" t="s">
        <v>98</v>
      </c>
      <c r="C10" s="132"/>
      <c r="D10" s="107"/>
      <c r="E10" s="107"/>
      <c r="F10" s="107"/>
      <c r="G10" s="108"/>
    </row>
    <row r="11" spans="1:7">
      <c r="A11" s="126">
        <v>5</v>
      </c>
      <c r="B11" s="131" t="s">
        <v>99</v>
      </c>
      <c r="C11" s="132"/>
      <c r="D11" s="107"/>
      <c r="E11" s="107"/>
      <c r="F11" s="107"/>
      <c r="G11" s="108"/>
    </row>
    <row r="12" spans="1:7">
      <c r="A12" s="126">
        <v>6</v>
      </c>
      <c r="B12" s="100" t="s">
        <v>81</v>
      </c>
      <c r="C12" s="103">
        <f>SUM(C13:C16)</f>
        <v>0</v>
      </c>
      <c r="D12" s="103">
        <f>SUM(D13:D16)</f>
        <v>0</v>
      </c>
      <c r="E12" s="103">
        <f>SUM(E13:E16)</f>
        <v>0</v>
      </c>
      <c r="F12" s="103">
        <f>SUM(F13:F16)</f>
        <v>0</v>
      </c>
      <c r="G12" s="104">
        <f>SUM(G13:G16)</f>
        <v>0</v>
      </c>
    </row>
    <row r="13" spans="1:7">
      <c r="A13" s="126">
        <v>7</v>
      </c>
      <c r="B13" s="131" t="s">
        <v>69</v>
      </c>
      <c r="C13" s="101"/>
      <c r="D13" s="101"/>
      <c r="E13" s="101"/>
      <c r="F13" s="101"/>
      <c r="G13" s="102"/>
    </row>
    <row r="14" spans="1:7">
      <c r="A14" s="126">
        <v>8</v>
      </c>
      <c r="B14" s="131" t="s">
        <v>97</v>
      </c>
      <c r="C14" s="101"/>
      <c r="D14" s="101"/>
      <c r="E14" s="101"/>
      <c r="F14" s="101"/>
      <c r="G14" s="102"/>
    </row>
    <row r="15" spans="1:7">
      <c r="A15" s="126">
        <v>9</v>
      </c>
      <c r="B15" s="133" t="s">
        <v>98</v>
      </c>
      <c r="C15" s="101"/>
      <c r="D15" s="101"/>
      <c r="E15" s="101"/>
      <c r="F15" s="101"/>
      <c r="G15" s="102"/>
    </row>
    <row r="16" spans="1:7">
      <c r="A16" s="126">
        <v>10</v>
      </c>
      <c r="B16" s="131" t="s">
        <v>99</v>
      </c>
      <c r="C16" s="101"/>
      <c r="D16" s="101"/>
      <c r="E16" s="101"/>
      <c r="F16" s="101"/>
      <c r="G16" s="102"/>
    </row>
    <row r="17" spans="1:7">
      <c r="A17" s="126">
        <v>11</v>
      </c>
      <c r="B17" s="100" t="s">
        <v>49</v>
      </c>
      <c r="C17" s="103">
        <f>SUM(C18:C21)</f>
        <v>0</v>
      </c>
      <c r="D17" s="103">
        <f>SUM(D18:D21)</f>
        <v>0</v>
      </c>
      <c r="E17" s="103">
        <f>SUM(E18:E21)</f>
        <v>0</v>
      </c>
      <c r="F17" s="103">
        <f>SUM(F18:F21)</f>
        <v>0</v>
      </c>
      <c r="G17" s="104">
        <f>SUM(G18:G21)</f>
        <v>0</v>
      </c>
    </row>
    <row r="18" spans="1:7">
      <c r="A18" s="126">
        <v>12</v>
      </c>
      <c r="B18" s="131" t="s">
        <v>69</v>
      </c>
      <c r="C18" s="101"/>
      <c r="D18" s="101"/>
      <c r="E18" s="101" t="s">
        <v>9</v>
      </c>
      <c r="F18" s="101"/>
      <c r="G18" s="102"/>
    </row>
    <row r="19" spans="1:7">
      <c r="A19" s="126">
        <v>13</v>
      </c>
      <c r="B19" s="131" t="s">
        <v>97</v>
      </c>
      <c r="C19" s="101"/>
      <c r="D19" s="101"/>
      <c r="E19" s="101"/>
      <c r="F19" s="101"/>
      <c r="G19" s="102"/>
    </row>
    <row r="20" spans="1:7">
      <c r="A20" s="126">
        <v>14</v>
      </c>
      <c r="B20" s="133" t="s">
        <v>98</v>
      </c>
      <c r="C20" s="101"/>
      <c r="D20" s="101"/>
      <c r="E20" s="101"/>
      <c r="F20" s="101"/>
      <c r="G20" s="102"/>
    </row>
    <row r="21" spans="1:7">
      <c r="A21" s="126">
        <v>15</v>
      </c>
      <c r="B21" s="131" t="s">
        <v>99</v>
      </c>
      <c r="C21" s="101"/>
      <c r="D21" s="101"/>
      <c r="E21" s="101"/>
      <c r="F21" s="101"/>
      <c r="G21" s="102"/>
    </row>
    <row r="22" spans="1:7" ht="13.5" thickBot="1">
      <c r="A22" s="126">
        <v>16</v>
      </c>
      <c r="B22" s="134" t="s">
        <v>100</v>
      </c>
      <c r="C22" s="135">
        <f>C12+C17</f>
        <v>0</v>
      </c>
      <c r="D22" s="135">
        <f>D12+D17</f>
        <v>0</v>
      </c>
      <c r="E22" s="135">
        <f>E12+E17</f>
        <v>0</v>
      </c>
      <c r="F22" s="135">
        <f>F12+F17</f>
        <v>0</v>
      </c>
      <c r="G22" s="136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workbookViewId="0">
      <pane xSplit="2" ySplit="8" topLeftCell="C9" activePane="bottomRight" state="frozen"/>
      <selection activeCell="B1" sqref="B1:B2"/>
      <selection pane="topRight" activeCell="B1" sqref="B1:B2"/>
      <selection pane="bottomLeft" activeCell="B1" sqref="B1:B2"/>
      <selection pane="bottomRight" activeCell="B1" sqref="B1:B2"/>
    </sheetView>
  </sheetViews>
  <sheetFormatPr defaultColWidth="9.140625" defaultRowHeight="12.75"/>
  <cols>
    <col min="1" max="1" width="10.5703125" style="48" bestFit="1" customWidth="1"/>
    <col min="2" max="2" width="89.140625" style="48" bestFit="1" customWidth="1"/>
    <col min="3" max="3" width="15.140625" style="137" customWidth="1"/>
    <col min="4" max="5" width="13.7109375" style="137" customWidth="1"/>
    <col min="6" max="6" width="16.28515625" style="137" customWidth="1"/>
    <col min="7" max="8" width="13.7109375" style="137" customWidth="1"/>
    <col min="9" max="9" width="17.5703125" style="137" customWidth="1"/>
    <col min="10" max="10" width="14.5703125" style="137" customWidth="1"/>
    <col min="11" max="12" width="13.7109375" style="137" customWidth="1"/>
    <col min="13" max="13" width="15" style="137" customWidth="1"/>
    <col min="14" max="15" width="13.7109375" style="137" customWidth="1"/>
    <col min="16" max="17" width="15.7109375" style="137" customWidth="1"/>
    <col min="18" max="18" width="9.140625" style="137"/>
    <col min="19" max="16384" width="9.140625" style="48"/>
  </cols>
  <sheetData>
    <row r="1" spans="1:15">
      <c r="A1" s="48" t="s">
        <v>28</v>
      </c>
      <c r="B1" s="30" t="s">
        <v>120</v>
      </c>
    </row>
    <row r="2" spans="1:15" ht="15">
      <c r="A2" s="48" t="s">
        <v>29</v>
      </c>
      <c r="B2" s="174">
        <v>45657</v>
      </c>
    </row>
    <row r="4" spans="1:15" ht="13.5" thickBot="1">
      <c r="A4" s="71" t="s">
        <v>54</v>
      </c>
      <c r="B4" s="167" t="s">
        <v>27</v>
      </c>
    </row>
    <row r="5" spans="1:15">
      <c r="A5" s="57"/>
      <c r="B5" s="138"/>
      <c r="C5" s="154" t="s">
        <v>0</v>
      </c>
      <c r="D5" s="154" t="s">
        <v>1</v>
      </c>
      <c r="E5" s="154" t="s">
        <v>2</v>
      </c>
      <c r="F5" s="154" t="s">
        <v>3</v>
      </c>
      <c r="G5" s="154" t="s">
        <v>4</v>
      </c>
      <c r="H5" s="154" t="s">
        <v>8</v>
      </c>
      <c r="I5" s="154" t="s">
        <v>13</v>
      </c>
      <c r="J5" s="154" t="s">
        <v>14</v>
      </c>
      <c r="K5" s="154" t="s">
        <v>105</v>
      </c>
      <c r="L5" s="154" t="s">
        <v>15</v>
      </c>
      <c r="M5" s="154" t="s">
        <v>16</v>
      </c>
      <c r="N5" s="154" t="s">
        <v>17</v>
      </c>
      <c r="O5" s="139" t="s">
        <v>18</v>
      </c>
    </row>
    <row r="6" spans="1:15" ht="12.75" customHeight="1">
      <c r="A6" s="58"/>
      <c r="B6" s="60"/>
      <c r="C6" s="214" t="s">
        <v>106</v>
      </c>
      <c r="D6" s="214"/>
      <c r="E6" s="214"/>
      <c r="F6" s="216" t="s">
        <v>57</v>
      </c>
      <c r="G6" s="216"/>
      <c r="H6" s="216"/>
      <c r="I6" s="216"/>
      <c r="J6" s="216"/>
      <c r="K6" s="216"/>
      <c r="L6" s="216"/>
      <c r="M6" s="216" t="s">
        <v>63</v>
      </c>
      <c r="N6" s="216"/>
      <c r="O6" s="215"/>
    </row>
    <row r="7" spans="1:15" ht="15" customHeight="1">
      <c r="A7" s="58"/>
      <c r="B7" s="60"/>
      <c r="C7" s="216" t="s">
        <v>110</v>
      </c>
      <c r="D7" s="216" t="s">
        <v>111</v>
      </c>
      <c r="E7" s="216" t="s">
        <v>56</v>
      </c>
      <c r="F7" s="216" t="s">
        <v>58</v>
      </c>
      <c r="G7" s="216"/>
      <c r="H7" s="216" t="s">
        <v>59</v>
      </c>
      <c r="I7" s="216" t="s">
        <v>60</v>
      </c>
      <c r="J7" s="216"/>
      <c r="K7" s="217" t="s">
        <v>61</v>
      </c>
      <c r="L7" s="217"/>
      <c r="M7" s="214" t="s">
        <v>114</v>
      </c>
      <c r="N7" s="214" t="s">
        <v>115</v>
      </c>
      <c r="O7" s="215" t="s">
        <v>64</v>
      </c>
    </row>
    <row r="8" spans="1:15" ht="25.5">
      <c r="A8" s="58"/>
      <c r="B8" s="60"/>
      <c r="C8" s="216"/>
      <c r="D8" s="216"/>
      <c r="E8" s="216"/>
      <c r="F8" s="159" t="s">
        <v>112</v>
      </c>
      <c r="G8" s="159" t="s">
        <v>113</v>
      </c>
      <c r="H8" s="216"/>
      <c r="I8" s="159" t="s">
        <v>110</v>
      </c>
      <c r="J8" s="159" t="s">
        <v>111</v>
      </c>
      <c r="K8" s="161" t="s">
        <v>117</v>
      </c>
      <c r="L8" s="161" t="s">
        <v>62</v>
      </c>
      <c r="M8" s="214"/>
      <c r="N8" s="214"/>
      <c r="O8" s="215"/>
    </row>
    <row r="9" spans="1:15">
      <c r="A9" s="140"/>
      <c r="B9" s="141" t="s">
        <v>48</v>
      </c>
      <c r="C9" s="142"/>
      <c r="D9" s="142"/>
      <c r="E9" s="143"/>
      <c r="F9" s="144"/>
      <c r="G9" s="144"/>
      <c r="H9" s="59"/>
      <c r="I9" s="59"/>
      <c r="J9" s="59"/>
      <c r="K9" s="59"/>
      <c r="L9" s="59"/>
      <c r="M9" s="144"/>
      <c r="N9" s="144"/>
      <c r="O9" s="145"/>
    </row>
    <row r="10" spans="1:15">
      <c r="A10" s="58">
        <v>1</v>
      </c>
      <c r="B10" s="146" t="s">
        <v>55</v>
      </c>
      <c r="C10" s="147">
        <f>SUM(C11:C17)</f>
        <v>0</v>
      </c>
      <c r="D10" s="147">
        <f>SUM(D11:D17)</f>
        <v>0</v>
      </c>
      <c r="E10" s="147">
        <f>SUM(E11:E17)</f>
        <v>0</v>
      </c>
      <c r="F10" s="148">
        <f t="shared" ref="F10:O10" si="0">SUM(F11:F17)</f>
        <v>0</v>
      </c>
      <c r="G10" s="148">
        <f t="shared" si="0"/>
        <v>0</v>
      </c>
      <c r="H10" s="147">
        <f t="shared" si="0"/>
        <v>0</v>
      </c>
      <c r="I10" s="147">
        <f t="shared" si="0"/>
        <v>0</v>
      </c>
      <c r="J10" s="147">
        <f t="shared" si="0"/>
        <v>0</v>
      </c>
      <c r="K10" s="147">
        <f t="shared" si="0"/>
        <v>0</v>
      </c>
      <c r="L10" s="147">
        <f t="shared" si="0"/>
        <v>0</v>
      </c>
      <c r="M10" s="148">
        <f>SUM(M11:M17)</f>
        <v>0</v>
      </c>
      <c r="N10" s="148">
        <f t="shared" si="0"/>
        <v>0</v>
      </c>
      <c r="O10" s="149">
        <f t="shared" si="0"/>
        <v>0</v>
      </c>
    </row>
    <row r="11" spans="1:15">
      <c r="A11" s="58">
        <v>1.1000000000000001</v>
      </c>
      <c r="B11" s="60"/>
      <c r="C11" s="54"/>
      <c r="D11" s="54"/>
      <c r="E11" s="147">
        <f t="shared" ref="E11:E17" si="1">C11+D11</f>
        <v>0</v>
      </c>
      <c r="F11" s="54"/>
      <c r="G11" s="54"/>
      <c r="H11" s="54"/>
      <c r="I11" s="54"/>
      <c r="J11" s="54"/>
      <c r="K11" s="150"/>
      <c r="L11" s="150"/>
      <c r="M11" s="147">
        <f>C11+F11-H11-I11</f>
        <v>0</v>
      </c>
      <c r="N11" s="147">
        <f>D11+G11+H11-J11+K11-L11</f>
        <v>0</v>
      </c>
      <c r="O11" s="149">
        <f t="shared" ref="O11:O17" si="2">M11+N11</f>
        <v>0</v>
      </c>
    </row>
    <row r="12" spans="1:15">
      <c r="A12" s="58">
        <v>1.2</v>
      </c>
      <c r="B12" s="60"/>
      <c r="C12" s="54"/>
      <c r="D12" s="54"/>
      <c r="E12" s="147">
        <f t="shared" si="1"/>
        <v>0</v>
      </c>
      <c r="F12" s="54"/>
      <c r="G12" s="54"/>
      <c r="H12" s="54"/>
      <c r="I12" s="54"/>
      <c r="J12" s="54"/>
      <c r="K12" s="150"/>
      <c r="L12" s="150"/>
      <c r="M12" s="147">
        <f t="shared" ref="M12:M17" si="3">C12+F12-H12-I12</f>
        <v>0</v>
      </c>
      <c r="N12" s="147">
        <f t="shared" ref="N12:N17" si="4">D12+G12+H12-J12+K12-L12</f>
        <v>0</v>
      </c>
      <c r="O12" s="149">
        <f t="shared" si="2"/>
        <v>0</v>
      </c>
    </row>
    <row r="13" spans="1:15">
      <c r="A13" s="58">
        <v>1.3</v>
      </c>
      <c r="B13" s="60"/>
      <c r="C13" s="54"/>
      <c r="D13" s="54"/>
      <c r="E13" s="147">
        <f t="shared" si="1"/>
        <v>0</v>
      </c>
      <c r="F13" s="54"/>
      <c r="G13" s="54"/>
      <c r="H13" s="54"/>
      <c r="I13" s="54"/>
      <c r="J13" s="54"/>
      <c r="K13" s="150"/>
      <c r="L13" s="150"/>
      <c r="M13" s="147">
        <f t="shared" si="3"/>
        <v>0</v>
      </c>
      <c r="N13" s="147">
        <f t="shared" si="4"/>
        <v>0</v>
      </c>
      <c r="O13" s="149">
        <f t="shared" si="2"/>
        <v>0</v>
      </c>
    </row>
    <row r="14" spans="1:15">
      <c r="A14" s="58">
        <v>1.4</v>
      </c>
      <c r="B14" s="60"/>
      <c r="C14" s="54"/>
      <c r="D14" s="54"/>
      <c r="E14" s="147">
        <f t="shared" si="1"/>
        <v>0</v>
      </c>
      <c r="F14" s="54"/>
      <c r="G14" s="54"/>
      <c r="H14" s="54"/>
      <c r="I14" s="54"/>
      <c r="J14" s="54"/>
      <c r="K14" s="150"/>
      <c r="L14" s="150"/>
      <c r="M14" s="147">
        <f t="shared" si="3"/>
        <v>0</v>
      </c>
      <c r="N14" s="147">
        <f t="shared" si="4"/>
        <v>0</v>
      </c>
      <c r="O14" s="149">
        <f t="shared" si="2"/>
        <v>0</v>
      </c>
    </row>
    <row r="15" spans="1:15">
      <c r="A15" s="58">
        <v>1.5</v>
      </c>
      <c r="B15" s="60"/>
      <c r="C15" s="54"/>
      <c r="D15" s="54"/>
      <c r="E15" s="147">
        <f t="shared" si="1"/>
        <v>0</v>
      </c>
      <c r="F15" s="54"/>
      <c r="G15" s="54"/>
      <c r="H15" s="54"/>
      <c r="I15" s="54"/>
      <c r="J15" s="54"/>
      <c r="K15" s="150"/>
      <c r="L15" s="150"/>
      <c r="M15" s="147">
        <f t="shared" si="3"/>
        <v>0</v>
      </c>
      <c r="N15" s="147">
        <f t="shared" si="4"/>
        <v>0</v>
      </c>
      <c r="O15" s="149">
        <f t="shared" si="2"/>
        <v>0</v>
      </c>
    </row>
    <row r="16" spans="1:15">
      <c r="A16" s="58">
        <v>1.6</v>
      </c>
      <c r="B16" s="60"/>
      <c r="C16" s="54"/>
      <c r="D16" s="54"/>
      <c r="E16" s="147">
        <f t="shared" si="1"/>
        <v>0</v>
      </c>
      <c r="F16" s="54"/>
      <c r="G16" s="54"/>
      <c r="H16" s="54"/>
      <c r="I16" s="54"/>
      <c r="J16" s="54"/>
      <c r="K16" s="150"/>
      <c r="L16" s="150"/>
      <c r="M16" s="147">
        <f>C16+F16-H16-I16</f>
        <v>0</v>
      </c>
      <c r="N16" s="147">
        <f t="shared" si="4"/>
        <v>0</v>
      </c>
      <c r="O16" s="149">
        <f t="shared" si="2"/>
        <v>0</v>
      </c>
    </row>
    <row r="17" spans="1:15">
      <c r="A17" s="58" t="s">
        <v>12</v>
      </c>
      <c r="B17" s="60"/>
      <c r="C17" s="54"/>
      <c r="D17" s="54"/>
      <c r="E17" s="147">
        <f t="shared" si="1"/>
        <v>0</v>
      </c>
      <c r="F17" s="54"/>
      <c r="G17" s="54"/>
      <c r="H17" s="54"/>
      <c r="I17" s="54"/>
      <c r="J17" s="54"/>
      <c r="K17" s="150"/>
      <c r="L17" s="150"/>
      <c r="M17" s="147">
        <f t="shared" si="3"/>
        <v>0</v>
      </c>
      <c r="N17" s="147">
        <f t="shared" si="4"/>
        <v>0</v>
      </c>
      <c r="O17" s="149">
        <f t="shared" si="2"/>
        <v>0</v>
      </c>
    </row>
    <row r="18" spans="1:15">
      <c r="A18" s="140"/>
      <c r="B18" s="73" t="s">
        <v>49</v>
      </c>
      <c r="C18" s="142"/>
      <c r="D18" s="142"/>
      <c r="E18" s="142"/>
      <c r="F18" s="142"/>
      <c r="G18" s="142"/>
      <c r="H18" s="142"/>
      <c r="I18" s="142"/>
      <c r="J18" s="142"/>
      <c r="K18" s="151"/>
      <c r="L18" s="151"/>
      <c r="M18" s="142"/>
      <c r="N18" s="142"/>
      <c r="O18" s="152"/>
    </row>
    <row r="19" spans="1:15">
      <c r="A19" s="58">
        <v>2</v>
      </c>
      <c r="B19" s="153" t="s">
        <v>55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>
        <f t="shared" ref="M19" si="5">C19+F19-H19-I19</f>
        <v>0</v>
      </c>
      <c r="N19" s="147">
        <f t="shared" ref="N19" si="6">D19+G19+H19-J19+K19-L19</f>
        <v>0</v>
      </c>
      <c r="O19" s="149">
        <f t="shared" ref="O19" si="7">M19+N19</f>
        <v>0</v>
      </c>
    </row>
    <row r="20" spans="1:15">
      <c r="A20" s="73"/>
      <c r="B20" s="73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2025-05-20T07:17:42Z</dcterms:modified>
</cp:coreProperties>
</file>